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 Current\02 Ass Prev ACOS O&amp;T\Reports\Trim &amp; jaarelijke verslagen\2020\"/>
    </mc:Choice>
  </mc:AlternateContent>
  <bookViews>
    <workbookView xWindow="240" yWindow="105" windowWidth="20115" windowHeight="8505"/>
  </bookViews>
  <sheets>
    <sheet name="Effectifs" sheetId="1" r:id="rId1"/>
    <sheet name="Accidents" sheetId="17" r:id="rId2"/>
    <sheet name="Secouriste, FF, Evac, Aidmen" sheetId="19" r:id="rId3"/>
  </sheets>
  <definedNames>
    <definedName name="_xlnm._FilterDatabase" localSheetId="2" hidden="1">'Secouriste, FF, Evac, Aidmen'!$A$1:$K$24</definedName>
  </definedNames>
  <calcPr calcId="162913"/>
</workbook>
</file>

<file path=xl/calcChain.xml><?xml version="1.0" encoding="utf-8"?>
<calcChain xmlns="http://schemas.openxmlformats.org/spreadsheetml/2006/main">
  <c r="K24" i="17" l="1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9" i="17"/>
  <c r="K8" i="17"/>
  <c r="K7" i="17"/>
  <c r="K6" i="17"/>
  <c r="K5" i="17"/>
  <c r="C9" i="1" l="1"/>
  <c r="D9" i="1"/>
  <c r="E9" i="1"/>
  <c r="F9" i="1"/>
  <c r="D15" i="1" l="1"/>
  <c r="E15" i="1"/>
  <c r="F15" i="1"/>
  <c r="C15" i="1"/>
  <c r="G8" i="1"/>
  <c r="G10" i="1"/>
  <c r="G11" i="1"/>
  <c r="G12" i="1"/>
  <c r="G13" i="1"/>
  <c r="G14" i="1"/>
  <c r="G7" i="1"/>
  <c r="G15" i="1" l="1"/>
  <c r="G9" i="1"/>
  <c r="G16" i="1" l="1"/>
</calcChain>
</file>

<file path=xl/sharedStrings.xml><?xml version="1.0" encoding="utf-8"?>
<sst xmlns="http://schemas.openxmlformats.org/spreadsheetml/2006/main" count="381" uniqueCount="252">
  <si>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</si>
  <si>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</si>
  <si>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</si>
  <si>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</si>
  <si>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</si>
  <si>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</si>
  <si>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</si>
  <si>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</si>
  <si>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</si>
  <si>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</si>
  <si>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</si>
  <si>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</si>
  <si>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</si>
  <si>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</si>
  <si>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</si>
  <si>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</si>
  <si>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</si>
  <si>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</si>
  <si>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</si>
  <si>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</si>
  <si>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</si>
  <si>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</si>
  <si>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Prénom</t>
  </si>
  <si>
    <t>Grade</t>
  </si>
  <si>
    <t>Service</t>
  </si>
  <si>
    <t>Date
accident</t>
  </si>
  <si>
    <t>Nom</t>
  </si>
  <si>
    <t>N° Matricule</t>
  </si>
  <si>
    <t>Type accident, description 
succincte lésion</t>
  </si>
  <si>
    <t>Nbre jours
exemption</t>
  </si>
  <si>
    <t>Prolongation</t>
  </si>
  <si>
    <t>Nbre jours
total 
d'exemption</t>
  </si>
  <si>
    <t>Mesure de
 prévention</t>
  </si>
  <si>
    <t>ACOS Ops &amp; Trg</t>
  </si>
  <si>
    <t>Local</t>
  </si>
  <si>
    <t>Tel</t>
  </si>
  <si>
    <t>CUYPERS</t>
  </si>
  <si>
    <t>Kris</t>
  </si>
  <si>
    <t>Mme</t>
  </si>
  <si>
    <t>COQUETTE</t>
  </si>
  <si>
    <t>Renée</t>
  </si>
  <si>
    <t>B16667</t>
  </si>
  <si>
    <t>Adjt</t>
  </si>
  <si>
    <t>Capt</t>
  </si>
  <si>
    <t>DE KOCK</t>
  </si>
  <si>
    <t>Nadia</t>
  </si>
  <si>
    <t>ROUSSEAU</t>
  </si>
  <si>
    <t>Bernadette</t>
  </si>
  <si>
    <t>VERMEIREN</t>
  </si>
  <si>
    <t>MOYSON</t>
  </si>
  <si>
    <t>Vincent</t>
  </si>
  <si>
    <t>Emmanuel</t>
  </si>
  <si>
    <t>Cdt</t>
  </si>
  <si>
    <t>GEERS</t>
  </si>
  <si>
    <t>Dirk</t>
  </si>
  <si>
    <t>Nombre total employés</t>
  </si>
  <si>
    <t>NB : si aucun chiffre, cela signifie pas de données pour cet Elm</t>
  </si>
  <si>
    <t>Nbre accidents</t>
  </si>
  <si>
    <t>EVENS</t>
  </si>
  <si>
    <t>Jurgen</t>
  </si>
  <si>
    <t>Voir onglet "accidents" pour les détails</t>
  </si>
  <si>
    <t>LEPAGE</t>
  </si>
  <si>
    <t>AdjtChef</t>
  </si>
  <si>
    <t>MOYEN</t>
  </si>
  <si>
    <t>Christophe</t>
  </si>
  <si>
    <t>FLAMENT</t>
  </si>
  <si>
    <t>Christopher</t>
  </si>
  <si>
    <t>Luc</t>
  </si>
  <si>
    <t>ZWINGS</t>
  </si>
  <si>
    <t>Michel</t>
  </si>
  <si>
    <t>AdjtMaj</t>
  </si>
  <si>
    <t>1SgtMaj</t>
  </si>
  <si>
    <t>DE KOCH</t>
  </si>
  <si>
    <t>1SM</t>
  </si>
  <si>
    <t>MTCC</t>
  </si>
  <si>
    <t>A sauté dans la piscine et s'est heurtée au sol qu'elle croyait être plus profond. Ligaments du genou touché</t>
  </si>
  <si>
    <t>Rappel des règles de sécurités et Ctl affichage des profondeurs</t>
  </si>
  <si>
    <t>DESCHEPPER</t>
  </si>
  <si>
    <t>Aurélie</t>
  </si>
  <si>
    <t>1LT</t>
  </si>
  <si>
    <t>0500804</t>
  </si>
  <si>
    <t>J4</t>
  </si>
  <si>
    <t>Accident de roulage dans le quartier suite à un refus de priorité de la part d'un tiers. Pas de séquelle</t>
  </si>
  <si>
    <t>NIHIL</t>
  </si>
  <si>
    <t>ASAERT</t>
  </si>
  <si>
    <t>MAJ</t>
  </si>
  <si>
    <t>O36249</t>
  </si>
  <si>
    <t>COPS</t>
  </si>
  <si>
    <t>Accident de moto donnant lieu à une plastie acromiocalviculaire</t>
  </si>
  <si>
    <t>Civ</t>
  </si>
  <si>
    <t>Srt Sp</t>
  </si>
  <si>
    <t>Douleur vive dans le bas du dos suite au traitement de colis.</t>
  </si>
  <si>
    <t>Rappel principes de manutention - école du dos éventuellement</t>
  </si>
  <si>
    <t>VAN RENTERGHEM</t>
  </si>
  <si>
    <t>Nicolas</t>
  </si>
  <si>
    <t>CDT</t>
  </si>
  <si>
    <t>O102754</t>
  </si>
  <si>
    <t>PT &amp; S</t>
  </si>
  <si>
    <t>A heurté un piquet en manoeuvrant avec un véhicule militaire</t>
  </si>
  <si>
    <t>BLOMME</t>
  </si>
  <si>
    <t>Anna</t>
  </si>
  <si>
    <t>ADJ</t>
  </si>
  <si>
    <t>R93560</t>
  </si>
  <si>
    <t>MTCC-MTPC</t>
  </si>
  <si>
    <t>A cassé le rétroviseur côté conducteur suite au croisement avec un autre véhicule léger</t>
  </si>
  <si>
    <t>Mod 150 du 24/09/18</t>
  </si>
  <si>
    <t>DUJEUX</t>
  </si>
  <si>
    <t>Stépahne</t>
  </si>
  <si>
    <t>1LV</t>
  </si>
  <si>
    <t>Div Ops</t>
  </si>
  <si>
    <t>Décompression médullaire avec paresthésies en parésie membre supérieur droit</t>
  </si>
  <si>
    <t>Accident peu grave et n'entrainera normalement pas de complications. Pas de sossier d'accident établi.</t>
  </si>
  <si>
    <t>Mod 150 AMT Zeebrugge</t>
  </si>
  <si>
    <t>LEYS</t>
  </si>
  <si>
    <t>Peter</t>
  </si>
  <si>
    <t>PT&amp;S</t>
  </si>
  <si>
    <t>Accident de vélo sur le chemin du travail</t>
  </si>
  <si>
    <t>Accident grave.</t>
  </si>
  <si>
    <t>LEMAIRE</t>
  </si>
  <si>
    <t>Dominique</t>
  </si>
  <si>
    <t>A47861</t>
  </si>
  <si>
    <t>J8</t>
  </si>
  <si>
    <t xml:space="preserve">Accident de voiture léger. </t>
  </si>
  <si>
    <t>GOLISNKI</t>
  </si>
  <si>
    <t>Freek</t>
  </si>
  <si>
    <t>CPL</t>
  </si>
  <si>
    <t>?</t>
  </si>
  <si>
    <t>Accident peu grave. Pas de Mod 150 reçu. Pas de dossier d'accident établi.</t>
  </si>
  <si>
    <t xml:space="preserve"> </t>
  </si>
  <si>
    <t>MOTMANS</t>
  </si>
  <si>
    <t>Gaëtan</t>
  </si>
  <si>
    <t>LDV</t>
  </si>
  <si>
    <t>Dossier d'accident OK.</t>
  </si>
  <si>
    <t>MAJOIS</t>
  </si>
  <si>
    <t>NUYENS</t>
  </si>
  <si>
    <t>1Sgt</t>
  </si>
  <si>
    <t>FORNIERI</t>
  </si>
  <si>
    <t>Sasha</t>
  </si>
  <si>
    <t>KMC</t>
  </si>
  <si>
    <t>VIAENE</t>
  </si>
  <si>
    <t>Steve</t>
  </si>
  <si>
    <t>KACMAR</t>
  </si>
  <si>
    <t>BECQUE</t>
  </si>
  <si>
    <t>Véronique</t>
  </si>
  <si>
    <t>CASTEELS</t>
  </si>
  <si>
    <t>VERMEULEN</t>
  </si>
  <si>
    <t>GENCO</t>
  </si>
  <si>
    <t>Giuseppe</t>
  </si>
  <si>
    <t>SCHONCK</t>
  </si>
  <si>
    <t>Ludo</t>
  </si>
  <si>
    <t>BOSSELOO</t>
  </si>
  <si>
    <t>Tim</t>
  </si>
  <si>
    <t>Div Sp</t>
  </si>
  <si>
    <t>Accident de vélo sur le chemin du travail 02/07/2019</t>
  </si>
  <si>
    <t>Olivier</t>
  </si>
  <si>
    <t>CAMBIER</t>
  </si>
  <si>
    <t>Koen</t>
  </si>
  <si>
    <t>Unité</t>
  </si>
  <si>
    <t>AoR</t>
  </si>
  <si>
    <t>Rôle</t>
  </si>
  <si>
    <t>Eff/Res</t>
  </si>
  <si>
    <t>Email</t>
  </si>
  <si>
    <t>Dernier Recycl</t>
  </si>
  <si>
    <t>Bld 1 - 5e tout
Bld 1 - 6e C Nord</t>
  </si>
  <si>
    <t>RSM
CPI
AssPrev
CEMR
FF</t>
  </si>
  <si>
    <t>Eff</t>
  </si>
  <si>
    <t>A539</t>
  </si>
  <si>
    <t>christophe.moyen@mil.be</t>
  </si>
  <si>
    <t>--
--
--
--
MAI2018</t>
  </si>
  <si>
    <t>Adj CPI
FF
Evac team</t>
  </si>
  <si>
    <t>Res</t>
  </si>
  <si>
    <t>A502</t>
  </si>
  <si>
    <t>steve.viaene@mil.be</t>
  </si>
  <si>
    <t>--
Mai 2018</t>
  </si>
  <si>
    <t>Bld 1 - 5e A Sud</t>
  </si>
  <si>
    <t>Secouriste</t>
  </si>
  <si>
    <t>A531</t>
  </si>
  <si>
    <t>kris.cuypers@mil.be</t>
  </si>
  <si>
    <t>Nov 2018</t>
  </si>
  <si>
    <t>Jonathan</t>
  </si>
  <si>
    <t>Aidman</t>
  </si>
  <si>
    <t>A529</t>
  </si>
  <si>
    <t>jonathan.lepage@mil.be</t>
  </si>
  <si>
    <t>Oct 2019</t>
  </si>
  <si>
    <t>C635</t>
  </si>
  <si>
    <t>jurgen.evens@mil.be</t>
  </si>
  <si>
    <t>Oct 2018</t>
  </si>
  <si>
    <t>A549</t>
  </si>
  <si>
    <t>emmanuel.vermeiren@mil.be</t>
  </si>
  <si>
    <t>Sep 2018</t>
  </si>
  <si>
    <t>Bld 1 - 5e A Nord</t>
  </si>
  <si>
    <t>A526</t>
  </si>
  <si>
    <t>nadia.dekock@mil.be</t>
  </si>
  <si>
    <t>A518</t>
  </si>
  <si>
    <t>christopher.flament@mil.be</t>
  </si>
  <si>
    <t>Bld 1 - 6e C Nord</t>
  </si>
  <si>
    <t>C648b</t>
  </si>
  <si>
    <t>bernadette.rousseau@mil.be</t>
  </si>
  <si>
    <t>Oct 2017</t>
  </si>
  <si>
    <t>Bld 1 - 5e C Sud</t>
  </si>
  <si>
    <t>C544</t>
  </si>
  <si>
    <t>vincent.moyson@mil.be</t>
  </si>
  <si>
    <t>Jun 2018</t>
  </si>
  <si>
    <t>Bld 1 - 5e C Nord &amp; SOCOM</t>
  </si>
  <si>
    <t>Aidman Spec Ops</t>
  </si>
  <si>
    <t>C547</t>
  </si>
  <si>
    <t>dirk.geers@mil.be</t>
  </si>
  <si>
    <t>ok</t>
  </si>
  <si>
    <t>Bld 4 - Visa &amp; voyage</t>
  </si>
  <si>
    <t>4A046</t>
  </si>
  <si>
    <t>giuseppe.genco@mil.be</t>
  </si>
  <si>
    <t>ambulancier civil</t>
  </si>
  <si>
    <t>Evac team</t>
  </si>
  <si>
    <t>A536</t>
  </si>
  <si>
    <t>christophe.majois@mil.be</t>
  </si>
  <si>
    <t>FF</t>
  </si>
  <si>
    <t>A505</t>
  </si>
  <si>
    <t>sasha.fornieri@mil.be</t>
  </si>
  <si>
    <t>Mai 2019</t>
  </si>
  <si>
    <t>BOSMAN</t>
  </si>
  <si>
    <t>Evac team VIP</t>
  </si>
  <si>
    <t>A508</t>
  </si>
  <si>
    <t>olivier.bosman@mil.be</t>
  </si>
  <si>
    <t>Gregory</t>
  </si>
  <si>
    <t>A523</t>
  </si>
  <si>
    <t>gregory.nuyens@mil.be</t>
  </si>
  <si>
    <t>Samuel</t>
  </si>
  <si>
    <t>C633</t>
  </si>
  <si>
    <t>samuel.kacmar@mil.be</t>
  </si>
  <si>
    <t>C506</t>
  </si>
  <si>
    <t>veronique.becque@mil.be</t>
  </si>
  <si>
    <t>C540</t>
  </si>
  <si>
    <t>koen.cambier@mil.be</t>
  </si>
  <si>
    <t>C638</t>
  </si>
  <si>
    <t>michel.zwings@mil.be</t>
  </si>
  <si>
    <t>C514</t>
  </si>
  <si>
    <t>luc.casteels@mil.be</t>
  </si>
  <si>
    <t>Karel</t>
  </si>
  <si>
    <t>C550</t>
  </si>
  <si>
    <t>karel.vermeulen@mil.be</t>
  </si>
  <si>
    <t>4A001</t>
  </si>
  <si>
    <t>ludo.schonck@mil.be</t>
  </si>
  <si>
    <t>DECOCK</t>
  </si>
  <si>
    <t>C517</t>
  </si>
  <si>
    <t>peter.decock@mil.be</t>
  </si>
  <si>
    <t>MA9615 2019 ok</t>
  </si>
  <si>
    <t>Bld 1 - 5e C  Nord</t>
  </si>
  <si>
    <t>MOENS</t>
  </si>
  <si>
    <t>Kristof</t>
  </si>
  <si>
    <t>Maj</t>
  </si>
  <si>
    <t>C521</t>
  </si>
  <si>
    <t>kristof.moens@mil.be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</si>
</sst>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Bahnschrift Light"/>
      <family val="2"/>
    </font>
    <font>
      <u/>
      <sz val="12"/>
      <color theme="10"/>
      <name val="Bahnschrift Light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1" xfId="0" applyFont="1" applyBorder="1"/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5" xfId="0" applyNumberFormat="1" applyBorder="1"/>
    <xf numFmtId="0" fontId="0" fillId="0" borderId="5" xfId="0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0" xfId="0" applyAlignment="1">
      <alignment horizontal="right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5" xfId="1" applyBorder="1" applyAlignment="1">
      <alignment horizontal="center" vertical="center"/>
    </xf>
    <xf numFmtId="0" fontId="6" fillId="0" borderId="5" xfId="2" applyBorder="1" applyAlignment="1">
      <alignment vertical="center"/>
    </xf>
    <xf numFmtId="0" fontId="1" fillId="0" borderId="5" xfId="1" quotePrefix="1" applyBorder="1" applyAlignment="1">
      <alignment vertical="center" wrapText="1"/>
    </xf>
    <xf numFmtId="0" fontId="1" fillId="0" borderId="0" xfId="1" applyAlignment="1">
      <alignment vertical="center"/>
    </xf>
    <xf numFmtId="17" fontId="1" fillId="0" borderId="5" xfId="1" quotePrefix="1" applyNumberFormat="1" applyBorder="1" applyAlignment="1">
      <alignment vertical="center"/>
    </xf>
    <xf numFmtId="0" fontId="1" fillId="0" borderId="5" xfId="1" quotePrefix="1" applyBorder="1" applyAlignment="1">
      <alignment vertical="center"/>
    </xf>
    <xf numFmtId="0" fontId="1" fillId="0" borderId="0" xfId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19</xdr:row>
      <xdr:rowOff>0</xdr:rowOff>
    </xdr:from>
    <xdr:ext cx="5610447" cy="937629"/>
    <xdr:sp macro="" textlink="">
      <xdr:nvSpPr>
        <xdr:cNvPr id="2" name="Rectangle 1"/>
        <xdr:cNvSpPr/>
      </xdr:nvSpPr>
      <xdr:spPr>
        <a:xfrm>
          <a:off x="2019300" y="4000500"/>
          <a:ext cx="561044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Voir SDGR Toolbox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topher.flament@mil.be" TargetMode="External"/><Relationship Id="rId13" Type="http://schemas.openxmlformats.org/officeDocument/2006/relationships/hyperlink" Target="mailto:christophe.majois@mil.be" TargetMode="External"/><Relationship Id="rId18" Type="http://schemas.openxmlformats.org/officeDocument/2006/relationships/hyperlink" Target="mailto:veronique.becque@mil.be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mailto:kris.cuypers@mil.be" TargetMode="External"/><Relationship Id="rId21" Type="http://schemas.openxmlformats.org/officeDocument/2006/relationships/hyperlink" Target="mailto:luc.casteels@mil.be" TargetMode="External"/><Relationship Id="rId7" Type="http://schemas.openxmlformats.org/officeDocument/2006/relationships/hyperlink" Target="mailto:nadia.dekock@mil.be" TargetMode="External"/><Relationship Id="rId12" Type="http://schemas.openxmlformats.org/officeDocument/2006/relationships/hyperlink" Target="mailto:giuseppe.genco@mil.be" TargetMode="External"/><Relationship Id="rId17" Type="http://schemas.openxmlformats.org/officeDocument/2006/relationships/hyperlink" Target="mailto:samuel.kacmar@mil.be" TargetMode="External"/><Relationship Id="rId25" Type="http://schemas.openxmlformats.org/officeDocument/2006/relationships/hyperlink" Target="mailto:kristof.moens@mil.be" TargetMode="External"/><Relationship Id="rId2" Type="http://schemas.openxmlformats.org/officeDocument/2006/relationships/hyperlink" Target="mailto:steve.viaene@mil.be" TargetMode="External"/><Relationship Id="rId16" Type="http://schemas.openxmlformats.org/officeDocument/2006/relationships/hyperlink" Target="mailto:gregory.nuyens@mil.be" TargetMode="External"/><Relationship Id="rId20" Type="http://schemas.openxmlformats.org/officeDocument/2006/relationships/hyperlink" Target="mailto:michel.zwings@mil.be" TargetMode="External"/><Relationship Id="rId1" Type="http://schemas.openxmlformats.org/officeDocument/2006/relationships/hyperlink" Target="mailto:christophe.moyen@mil.be" TargetMode="External"/><Relationship Id="rId6" Type="http://schemas.openxmlformats.org/officeDocument/2006/relationships/hyperlink" Target="mailto:emmanuel.vermeiren@mil.be" TargetMode="External"/><Relationship Id="rId11" Type="http://schemas.openxmlformats.org/officeDocument/2006/relationships/hyperlink" Target="mailto:dirk.geers@mil.be" TargetMode="External"/><Relationship Id="rId24" Type="http://schemas.openxmlformats.org/officeDocument/2006/relationships/hyperlink" Target="mailto:peter.decock@mil.be" TargetMode="External"/><Relationship Id="rId5" Type="http://schemas.openxmlformats.org/officeDocument/2006/relationships/hyperlink" Target="mailto:jurgen.evens@mil.be" TargetMode="External"/><Relationship Id="rId15" Type="http://schemas.openxmlformats.org/officeDocument/2006/relationships/hyperlink" Target="mailto:olivier.bosman@mil.be" TargetMode="External"/><Relationship Id="rId23" Type="http://schemas.openxmlformats.org/officeDocument/2006/relationships/hyperlink" Target="mailto:ludo.schonck@mil.be" TargetMode="External"/><Relationship Id="rId10" Type="http://schemas.openxmlformats.org/officeDocument/2006/relationships/hyperlink" Target="mailto:vincent.moyson@mil.be" TargetMode="External"/><Relationship Id="rId19" Type="http://schemas.openxmlformats.org/officeDocument/2006/relationships/hyperlink" Target="mailto:koen.cambier@mil.be" TargetMode="External"/><Relationship Id="rId4" Type="http://schemas.openxmlformats.org/officeDocument/2006/relationships/hyperlink" Target="mailto:jonathan.lepage@mil.be" TargetMode="External"/><Relationship Id="rId9" Type="http://schemas.openxmlformats.org/officeDocument/2006/relationships/hyperlink" Target="mailto:bernadette.rousseau@mil.be" TargetMode="External"/><Relationship Id="rId14" Type="http://schemas.openxmlformats.org/officeDocument/2006/relationships/hyperlink" Target="mailto:sasha.fornieri@mil.be" TargetMode="External"/><Relationship Id="rId22" Type="http://schemas.openxmlformats.org/officeDocument/2006/relationships/hyperlink" Target="mailto:karel.vermeulen@mil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M19"/>
  <sheetViews>
    <sheetView tabSelected="1" view="pageBreakPreview" zoomScale="130" zoomScaleNormal="100" zoomScaleSheetLayoutView="130" workbookViewId="0">
      <selection activeCell="F8" sqref="F8"/>
    </sheetView>
  </sheetViews>
  <sheetFormatPr defaultRowHeight="15" x14ac:dyDescent="0.25"/>
  <cols>
    <col min="2" max="2" width="32.85546875" bestFit="1" customWidth="1"/>
    <col min="8" max="8" width="3.5703125" customWidth="1"/>
    <col min="9" max="9" width="16.7109375" customWidth="1"/>
    <col min="11" max="11" width="10" bestFit="1" customWidth="1"/>
    <col min="13" max="13" width="11" customWidth="1"/>
  </cols>
  <sheetData>
    <row r="1" spans="2:13" ht="15.75" thickBot="1" x14ac:dyDescent="0.3"/>
    <row r="2" spans="2:13" ht="16.5" thickBot="1" x14ac:dyDescent="0.3">
      <c r="B2" s="68" t="s">
        <v>14</v>
      </c>
      <c r="C2" s="69"/>
      <c r="D2" s="69"/>
      <c r="E2" s="69"/>
      <c r="F2" s="69"/>
      <c r="G2" s="70"/>
      <c r="I2" s="4">
        <v>43929</v>
      </c>
    </row>
    <row r="3" spans="2:13" ht="16.5" thickBot="1" x14ac:dyDescent="0.3">
      <c r="B3" s="42"/>
      <c r="C3" s="42"/>
      <c r="D3" s="42"/>
      <c r="E3" s="42"/>
      <c r="F3" s="42"/>
      <c r="G3" s="42"/>
    </row>
    <row r="4" spans="2:13" ht="15.75" thickBot="1" x14ac:dyDescent="0.3">
      <c r="I4" s="73" t="s">
        <v>20</v>
      </c>
      <c r="J4" s="74"/>
      <c r="K4" s="75"/>
      <c r="L4" s="76" t="s">
        <v>57</v>
      </c>
      <c r="M4" s="77"/>
    </row>
    <row r="5" spans="2:13" x14ac:dyDescent="0.25">
      <c r="C5" s="86" t="s">
        <v>9</v>
      </c>
      <c r="D5" s="87"/>
      <c r="E5" s="88" t="s">
        <v>10</v>
      </c>
      <c r="F5" s="89"/>
      <c r="G5" s="90" t="s">
        <v>11</v>
      </c>
      <c r="I5" s="80" t="s">
        <v>15</v>
      </c>
      <c r="J5" s="71" t="s">
        <v>16</v>
      </c>
      <c r="K5" s="72"/>
      <c r="L5" s="82" t="s">
        <v>21</v>
      </c>
      <c r="M5" s="84" t="s">
        <v>19</v>
      </c>
    </row>
    <row r="6" spans="2:13" ht="15.75" thickBot="1" x14ac:dyDescent="0.3">
      <c r="C6" s="39" t="s">
        <v>12</v>
      </c>
      <c r="D6" s="40" t="s">
        <v>13</v>
      </c>
      <c r="E6" s="40" t="s">
        <v>12</v>
      </c>
      <c r="F6" s="41" t="s">
        <v>13</v>
      </c>
      <c r="G6" s="91"/>
      <c r="I6" s="81"/>
      <c r="J6" s="37" t="s">
        <v>17</v>
      </c>
      <c r="K6" s="38" t="s">
        <v>18</v>
      </c>
      <c r="L6" s="83"/>
      <c r="M6" s="85"/>
    </row>
    <row r="7" spans="2:13" x14ac:dyDescent="0.25">
      <c r="B7" s="8" t="s">
        <v>0</v>
      </c>
      <c r="C7" s="11"/>
      <c r="D7" s="58">
        <v>177</v>
      </c>
      <c r="E7" s="58"/>
      <c r="F7" s="59">
        <v>22</v>
      </c>
      <c r="G7" s="13">
        <f>SUM(C7:F7)</f>
        <v>199</v>
      </c>
      <c r="I7" s="34"/>
      <c r="J7" s="28"/>
      <c r="K7" s="29"/>
      <c r="L7" s="28"/>
      <c r="M7" s="29"/>
    </row>
    <row r="8" spans="2:13" ht="15.75" thickBot="1" x14ac:dyDescent="0.3">
      <c r="B8" s="10" t="s">
        <v>5</v>
      </c>
      <c r="C8" s="18"/>
      <c r="D8" s="60"/>
      <c r="E8" s="60"/>
      <c r="F8" s="61"/>
      <c r="G8" s="20">
        <f t="shared" ref="G8:G14" si="0">SUM(C8:F8)</f>
        <v>0</v>
      </c>
      <c r="I8" s="35"/>
      <c r="J8" s="30"/>
      <c r="K8" s="31"/>
      <c r="L8" s="30"/>
      <c r="M8" s="31"/>
    </row>
    <row r="9" spans="2:13" ht="15.75" thickBot="1" x14ac:dyDescent="0.3">
      <c r="B9" s="26" t="s">
        <v>1</v>
      </c>
      <c r="C9" s="22">
        <f>+C7+C8</f>
        <v>0</v>
      </c>
      <c r="D9" s="62">
        <f t="shared" ref="D9:F9" si="1">+D7+D8</f>
        <v>177</v>
      </c>
      <c r="E9" s="62">
        <f t="shared" si="1"/>
        <v>0</v>
      </c>
      <c r="F9" s="63">
        <f t="shared" si="1"/>
        <v>22</v>
      </c>
      <c r="G9" s="25">
        <f>SUM(C9:F9)</f>
        <v>199</v>
      </c>
      <c r="I9" s="35"/>
      <c r="J9" s="30"/>
      <c r="K9" s="31"/>
      <c r="L9" s="30"/>
      <c r="M9" s="31"/>
    </row>
    <row r="10" spans="2:13" x14ac:dyDescent="0.25">
      <c r="B10" s="15" t="s">
        <v>2</v>
      </c>
      <c r="C10" s="16"/>
      <c r="D10" s="64"/>
      <c r="E10" s="64"/>
      <c r="F10" s="65">
        <v>2</v>
      </c>
      <c r="G10" s="17">
        <f t="shared" si="0"/>
        <v>2</v>
      </c>
      <c r="I10" s="35"/>
      <c r="J10" s="30"/>
      <c r="K10" s="31"/>
      <c r="L10" s="30"/>
      <c r="M10" s="31"/>
    </row>
    <row r="11" spans="2:13" x14ac:dyDescent="0.25">
      <c r="B11" s="9" t="s">
        <v>6</v>
      </c>
      <c r="C11" s="12"/>
      <c r="D11" s="66">
        <v>30</v>
      </c>
      <c r="E11" s="66"/>
      <c r="F11" s="67">
        <v>1</v>
      </c>
      <c r="G11" s="14">
        <f t="shared" si="0"/>
        <v>31</v>
      </c>
      <c r="I11" s="35">
        <v>63</v>
      </c>
      <c r="J11" s="30"/>
      <c r="K11" s="31"/>
      <c r="L11" s="30"/>
      <c r="M11" s="31"/>
    </row>
    <row r="12" spans="2:13" x14ac:dyDescent="0.25">
      <c r="B12" s="9" t="s">
        <v>7</v>
      </c>
      <c r="C12" s="12"/>
      <c r="D12" s="66"/>
      <c r="E12" s="66"/>
      <c r="F12" s="67"/>
      <c r="G12" s="14">
        <f t="shared" si="0"/>
        <v>0</v>
      </c>
      <c r="I12" s="35"/>
      <c r="J12" s="30"/>
      <c r="K12" s="31"/>
      <c r="L12" s="30"/>
      <c r="M12" s="31"/>
    </row>
    <row r="13" spans="2:13" x14ac:dyDescent="0.25">
      <c r="B13" s="9" t="s">
        <v>3</v>
      </c>
      <c r="C13" s="12"/>
      <c r="D13" s="66"/>
      <c r="E13" s="66"/>
      <c r="F13" s="67"/>
      <c r="G13" s="14">
        <f t="shared" si="0"/>
        <v>0</v>
      </c>
      <c r="I13" s="35"/>
      <c r="J13" s="30"/>
      <c r="K13" s="31"/>
      <c r="L13" s="30"/>
      <c r="M13" s="31"/>
    </row>
    <row r="14" spans="2:13" ht="15.75" thickBot="1" x14ac:dyDescent="0.3">
      <c r="B14" s="10" t="s">
        <v>8</v>
      </c>
      <c r="C14" s="18"/>
      <c r="D14" s="3"/>
      <c r="E14" s="3"/>
      <c r="F14" s="19"/>
      <c r="G14" s="20">
        <f t="shared" si="0"/>
        <v>0</v>
      </c>
      <c r="I14" s="36"/>
      <c r="J14" s="32"/>
      <c r="K14" s="33"/>
      <c r="L14" s="32"/>
      <c r="M14" s="33"/>
    </row>
    <row r="15" spans="2:13" ht="15.75" thickBot="1" x14ac:dyDescent="0.3">
      <c r="B15" s="21" t="s">
        <v>4</v>
      </c>
      <c r="C15" s="22">
        <f>+C10+C11+C12+C13+C14</f>
        <v>0</v>
      </c>
      <c r="D15" s="23">
        <f t="shared" ref="D15:F15" si="2">+D10+D11+D12+D13+D14</f>
        <v>30</v>
      </c>
      <c r="E15" s="23">
        <f t="shared" si="2"/>
        <v>0</v>
      </c>
      <c r="F15" s="24">
        <f t="shared" si="2"/>
        <v>3</v>
      </c>
      <c r="G15" s="25">
        <f>SUM(C15:F15)</f>
        <v>33</v>
      </c>
      <c r="M15" s="46" t="s">
        <v>60</v>
      </c>
    </row>
    <row r="16" spans="2:13" ht="15.75" thickBot="1" x14ac:dyDescent="0.3">
      <c r="B16" s="78" t="s">
        <v>55</v>
      </c>
      <c r="C16" s="79"/>
      <c r="D16" s="79"/>
      <c r="E16" s="79"/>
      <c r="F16" s="79"/>
      <c r="G16" s="27">
        <f>+G15+G9</f>
        <v>232</v>
      </c>
    </row>
    <row r="19" spans="2:2" x14ac:dyDescent="0.25">
      <c r="B19" t="s">
        <v>56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L24"/>
  <sheetViews>
    <sheetView topLeftCell="A4" workbookViewId="0">
      <selection activeCell="C20" sqref="C20"/>
    </sheetView>
  </sheetViews>
  <sheetFormatPr defaultRowHeight="15" x14ac:dyDescent="0.25"/>
  <cols>
    <col min="1" max="1" width="19.5703125" bestFit="1" customWidth="1"/>
    <col min="2" max="2" width="10.7109375" bestFit="1" customWidth="1"/>
    <col min="3" max="3" width="17.7109375" bestFit="1" customWidth="1"/>
    <col min="4" max="4" width="9.42578125" bestFit="1" customWidth="1"/>
    <col min="5" max="5" width="6.28515625" bestFit="1" customWidth="1"/>
    <col min="6" max="6" width="12" bestFit="1" customWidth="1"/>
    <col min="7" max="7" width="12.5703125" customWidth="1"/>
    <col min="8" max="8" width="97.85546875" bestFit="1" customWidth="1"/>
    <col min="9" max="9" width="12.42578125" customWidth="1"/>
    <col min="10" max="10" width="12.42578125" bestFit="1" customWidth="1"/>
    <col min="11" max="11" width="13.28515625" customWidth="1"/>
    <col min="12" max="12" width="95.42578125" bestFit="1" customWidth="1"/>
  </cols>
  <sheetData>
    <row r="4" spans="1:12" s="7" customFormat="1" ht="45" x14ac:dyDescent="0.25">
      <c r="B4" s="5" t="s">
        <v>25</v>
      </c>
      <c r="C4" s="6" t="s">
        <v>26</v>
      </c>
      <c r="D4" s="6" t="s">
        <v>22</v>
      </c>
      <c r="E4" s="6" t="s">
        <v>23</v>
      </c>
      <c r="F4" s="6" t="s">
        <v>27</v>
      </c>
      <c r="G4" s="6" t="s">
        <v>24</v>
      </c>
      <c r="H4" s="5" t="s">
        <v>28</v>
      </c>
      <c r="I4" s="5" t="s">
        <v>29</v>
      </c>
      <c r="J4" s="6" t="s">
        <v>30</v>
      </c>
      <c r="K4" s="5" t="s">
        <v>31</v>
      </c>
      <c r="L4" s="5" t="s">
        <v>32</v>
      </c>
    </row>
    <row r="5" spans="1:12" x14ac:dyDescent="0.25">
      <c r="B5" s="43">
        <v>42899</v>
      </c>
      <c r="C5" s="1" t="s">
        <v>72</v>
      </c>
      <c r="D5" s="1" t="s">
        <v>45</v>
      </c>
      <c r="E5" s="1" t="s">
        <v>73</v>
      </c>
      <c r="F5" s="44">
        <v>9316858</v>
      </c>
      <c r="G5" s="1" t="s">
        <v>74</v>
      </c>
      <c r="H5" s="1" t="s">
        <v>75</v>
      </c>
      <c r="I5" s="2">
        <v>7</v>
      </c>
      <c r="J5" s="2">
        <v>4</v>
      </c>
      <c r="K5" s="2">
        <f>J5+I5</f>
        <v>11</v>
      </c>
      <c r="L5" s="1" t="s">
        <v>76</v>
      </c>
    </row>
    <row r="6" spans="1:12" x14ac:dyDescent="0.25">
      <c r="B6" s="43">
        <v>42914</v>
      </c>
      <c r="C6" s="1" t="s">
        <v>77</v>
      </c>
      <c r="D6" s="1" t="s">
        <v>78</v>
      </c>
      <c r="E6" s="1" t="s">
        <v>79</v>
      </c>
      <c r="F6" s="45" t="s">
        <v>80</v>
      </c>
      <c r="G6" s="1" t="s">
        <v>81</v>
      </c>
      <c r="H6" s="1" t="s">
        <v>82</v>
      </c>
      <c r="I6" s="2">
        <v>0</v>
      </c>
      <c r="J6" s="2">
        <v>0</v>
      </c>
      <c r="K6" s="2">
        <f t="shared" ref="K6:K24" si="0">J6+I6</f>
        <v>0</v>
      </c>
      <c r="L6" s="1" t="s">
        <v>83</v>
      </c>
    </row>
    <row r="7" spans="1:12" x14ac:dyDescent="0.25">
      <c r="B7" s="43">
        <v>42905</v>
      </c>
      <c r="C7" s="1" t="s">
        <v>84</v>
      </c>
      <c r="D7" s="1" t="s">
        <v>67</v>
      </c>
      <c r="E7" s="1" t="s">
        <v>85</v>
      </c>
      <c r="F7" s="44" t="s">
        <v>86</v>
      </c>
      <c r="G7" s="1" t="s">
        <v>87</v>
      </c>
      <c r="H7" s="1" t="s">
        <v>88</v>
      </c>
      <c r="I7" s="2">
        <v>30</v>
      </c>
      <c r="J7" s="2">
        <v>0</v>
      </c>
      <c r="K7" s="2">
        <f t="shared" si="0"/>
        <v>30</v>
      </c>
      <c r="L7" s="1" t="s">
        <v>83</v>
      </c>
    </row>
    <row r="8" spans="1:12" x14ac:dyDescent="0.25">
      <c r="B8" s="43">
        <v>42990</v>
      </c>
      <c r="C8" s="1" t="s">
        <v>39</v>
      </c>
      <c r="D8" s="1" t="s">
        <v>40</v>
      </c>
      <c r="E8" s="1" t="s">
        <v>89</v>
      </c>
      <c r="F8" s="44" t="s">
        <v>41</v>
      </c>
      <c r="G8" s="1" t="s">
        <v>90</v>
      </c>
      <c r="H8" s="1" t="s">
        <v>91</v>
      </c>
      <c r="I8" s="2">
        <v>0</v>
      </c>
      <c r="J8" s="2">
        <v>0</v>
      </c>
      <c r="K8" s="2">
        <f t="shared" si="0"/>
        <v>0</v>
      </c>
      <c r="L8" s="1" t="s">
        <v>92</v>
      </c>
    </row>
    <row r="9" spans="1:12" x14ac:dyDescent="0.25">
      <c r="B9" s="43">
        <v>42908</v>
      </c>
      <c r="C9" s="1" t="s">
        <v>93</v>
      </c>
      <c r="D9" s="1" t="s">
        <v>94</v>
      </c>
      <c r="E9" s="1" t="s">
        <v>95</v>
      </c>
      <c r="F9" s="44" t="s">
        <v>96</v>
      </c>
      <c r="G9" s="1" t="s">
        <v>97</v>
      </c>
      <c r="H9" s="1" t="s">
        <v>98</v>
      </c>
      <c r="I9" s="2">
        <v>0</v>
      </c>
      <c r="J9" s="2">
        <v>0</v>
      </c>
      <c r="K9" s="2">
        <f t="shared" si="0"/>
        <v>0</v>
      </c>
      <c r="L9" s="1" t="s">
        <v>83</v>
      </c>
    </row>
    <row r="10" spans="1:12" x14ac:dyDescent="0.25">
      <c r="B10" s="43">
        <v>43063</v>
      </c>
      <c r="C10" s="1" t="s">
        <v>99</v>
      </c>
      <c r="D10" s="1" t="s">
        <v>100</v>
      </c>
      <c r="E10" s="1" t="s">
        <v>101</v>
      </c>
      <c r="F10" s="44" t="s">
        <v>102</v>
      </c>
      <c r="G10" s="1" t="s">
        <v>103</v>
      </c>
      <c r="H10" s="1" t="s">
        <v>104</v>
      </c>
      <c r="I10" s="2">
        <v>0</v>
      </c>
      <c r="J10" s="2">
        <v>0</v>
      </c>
      <c r="K10" s="2">
        <v>0</v>
      </c>
      <c r="L10" s="1" t="s">
        <v>83</v>
      </c>
    </row>
    <row r="11" spans="1:12" x14ac:dyDescent="0.25">
      <c r="B11" s="1"/>
      <c r="C11" s="1"/>
      <c r="D11" s="1"/>
      <c r="E11" s="1"/>
      <c r="F11" s="44"/>
      <c r="G11" s="1"/>
      <c r="H11" s="1"/>
      <c r="I11" s="2"/>
      <c r="J11" s="2"/>
      <c r="K11" s="2">
        <f t="shared" si="0"/>
        <v>0</v>
      </c>
      <c r="L11" s="1"/>
    </row>
    <row r="12" spans="1:12" x14ac:dyDescent="0.25">
      <c r="A12" t="s">
        <v>105</v>
      </c>
      <c r="B12" s="43">
        <v>43362</v>
      </c>
      <c r="C12" s="1" t="s">
        <v>106</v>
      </c>
      <c r="D12" s="1" t="s">
        <v>107</v>
      </c>
      <c r="E12" s="1" t="s">
        <v>108</v>
      </c>
      <c r="F12" s="44">
        <v>9390387</v>
      </c>
      <c r="G12" s="1" t="s">
        <v>109</v>
      </c>
      <c r="H12" s="1" t="s">
        <v>110</v>
      </c>
      <c r="I12" s="2">
        <v>0</v>
      </c>
      <c r="J12" s="2">
        <v>0</v>
      </c>
      <c r="K12" s="2">
        <f t="shared" si="0"/>
        <v>0</v>
      </c>
      <c r="L12" s="1" t="s">
        <v>111</v>
      </c>
    </row>
    <row r="13" spans="1:12" x14ac:dyDescent="0.25">
      <c r="A13" t="s">
        <v>112</v>
      </c>
      <c r="B13" s="1"/>
      <c r="C13" s="1"/>
      <c r="D13" s="1"/>
      <c r="E13" s="1"/>
      <c r="F13" s="44"/>
      <c r="G13" s="1"/>
      <c r="H13" s="1"/>
      <c r="I13" s="2"/>
      <c r="J13" s="2"/>
      <c r="K13" s="2">
        <f t="shared" si="0"/>
        <v>0</v>
      </c>
      <c r="L13" s="1"/>
    </row>
    <row r="14" spans="1:12" x14ac:dyDescent="0.25">
      <c r="B14" s="43">
        <v>43250</v>
      </c>
      <c r="C14" s="1" t="s">
        <v>113</v>
      </c>
      <c r="D14" s="1" t="s">
        <v>114</v>
      </c>
      <c r="E14" s="1" t="s">
        <v>101</v>
      </c>
      <c r="F14" s="44"/>
      <c r="G14" s="1" t="s">
        <v>115</v>
      </c>
      <c r="H14" s="1" t="s">
        <v>116</v>
      </c>
      <c r="I14" s="2">
        <v>42</v>
      </c>
      <c r="J14" s="2"/>
      <c r="K14" s="2">
        <f t="shared" si="0"/>
        <v>42</v>
      </c>
      <c r="L14" s="1" t="s">
        <v>117</v>
      </c>
    </row>
    <row r="15" spans="1:12" x14ac:dyDescent="0.25">
      <c r="B15" s="43">
        <v>43298</v>
      </c>
      <c r="C15" s="1" t="s">
        <v>118</v>
      </c>
      <c r="D15" s="1" t="s">
        <v>119</v>
      </c>
      <c r="E15" s="1" t="s">
        <v>101</v>
      </c>
      <c r="F15" s="44" t="s">
        <v>120</v>
      </c>
      <c r="G15" s="1" t="s">
        <v>121</v>
      </c>
      <c r="H15" s="1" t="s">
        <v>122</v>
      </c>
      <c r="I15" s="2"/>
      <c r="J15" s="2"/>
      <c r="K15" s="2">
        <f t="shared" si="0"/>
        <v>0</v>
      </c>
      <c r="L15" s="1"/>
    </row>
    <row r="16" spans="1:12" x14ac:dyDescent="0.25">
      <c r="B16" s="43">
        <v>43354</v>
      </c>
      <c r="C16" s="1" t="s">
        <v>123</v>
      </c>
      <c r="D16" s="1" t="s">
        <v>124</v>
      </c>
      <c r="E16" s="1" t="s">
        <v>125</v>
      </c>
      <c r="F16" s="44"/>
      <c r="G16" s="1" t="s">
        <v>115</v>
      </c>
      <c r="H16" s="1" t="s">
        <v>116</v>
      </c>
      <c r="I16" s="2" t="s">
        <v>126</v>
      </c>
      <c r="J16" s="2" t="s">
        <v>126</v>
      </c>
      <c r="K16" s="2" t="e">
        <f t="shared" si="0"/>
        <v>#VALUE!</v>
      </c>
      <c r="L16" s="1" t="s">
        <v>127</v>
      </c>
    </row>
    <row r="17" spans="2:12" x14ac:dyDescent="0.25">
      <c r="B17" s="43">
        <v>43494</v>
      </c>
      <c r="C17" s="1" t="s">
        <v>129</v>
      </c>
      <c r="D17" s="1" t="s">
        <v>130</v>
      </c>
      <c r="E17" s="1" t="s">
        <v>131</v>
      </c>
      <c r="F17" s="44">
        <v>202455</v>
      </c>
      <c r="G17" s="1" t="s">
        <v>109</v>
      </c>
      <c r="H17" s="1" t="s">
        <v>128</v>
      </c>
      <c r="I17" s="2">
        <v>0</v>
      </c>
      <c r="J17" s="2">
        <v>0</v>
      </c>
      <c r="K17" s="2">
        <f t="shared" si="0"/>
        <v>0</v>
      </c>
      <c r="L17" s="1" t="s">
        <v>132</v>
      </c>
    </row>
    <row r="18" spans="2:12" x14ac:dyDescent="0.25">
      <c r="B18" s="43">
        <v>43605</v>
      </c>
      <c r="C18" s="1" t="s">
        <v>150</v>
      </c>
      <c r="D18" s="1" t="s">
        <v>151</v>
      </c>
      <c r="E18" s="1" t="s">
        <v>85</v>
      </c>
      <c r="F18" s="44">
        <v>9801681</v>
      </c>
      <c r="G18" s="1" t="s">
        <v>152</v>
      </c>
      <c r="H18" s="1" t="s">
        <v>116</v>
      </c>
      <c r="I18" s="2">
        <v>20</v>
      </c>
      <c r="J18" s="2">
        <v>0</v>
      </c>
      <c r="K18" s="2">
        <f t="shared" si="0"/>
        <v>20</v>
      </c>
      <c r="L18" s="1" t="s">
        <v>132</v>
      </c>
    </row>
    <row r="19" spans="2:12" x14ac:dyDescent="0.25">
      <c r="B19" s="43">
        <v>43648</v>
      </c>
      <c r="C19" s="1" t="s">
        <v>150</v>
      </c>
      <c r="D19" s="1" t="s">
        <v>151</v>
      </c>
      <c r="E19" s="1" t="s">
        <v>85</v>
      </c>
      <c r="F19" s="44">
        <v>9801681</v>
      </c>
      <c r="G19" s="1" t="s">
        <v>152</v>
      </c>
      <c r="H19" s="1" t="s">
        <v>153</v>
      </c>
      <c r="I19" s="2">
        <v>4</v>
      </c>
      <c r="J19" s="2">
        <v>0</v>
      </c>
      <c r="K19" s="2">
        <f t="shared" si="0"/>
        <v>4</v>
      </c>
      <c r="L19" s="1" t="s">
        <v>132</v>
      </c>
    </row>
    <row r="20" spans="2:12" x14ac:dyDescent="0.25">
      <c r="B20" s="1"/>
      <c r="C20" s="1"/>
      <c r="D20" s="1"/>
      <c r="E20" s="1"/>
      <c r="F20" s="44"/>
      <c r="G20" s="1"/>
      <c r="H20" s="1"/>
      <c r="I20" s="2"/>
      <c r="J20" s="2"/>
      <c r="K20" s="2">
        <f t="shared" si="0"/>
        <v>0</v>
      </c>
      <c r="L20" s="1"/>
    </row>
    <row r="21" spans="2:12" x14ac:dyDescent="0.25">
      <c r="B21" s="1"/>
      <c r="C21" s="1"/>
      <c r="D21" s="1"/>
      <c r="E21" s="1"/>
      <c r="F21" s="44"/>
      <c r="G21" s="1"/>
      <c r="H21" s="1"/>
      <c r="I21" s="2"/>
      <c r="J21" s="2"/>
      <c r="K21" s="2">
        <f t="shared" si="0"/>
        <v>0</v>
      </c>
      <c r="L21" s="1"/>
    </row>
    <row r="22" spans="2:12" x14ac:dyDescent="0.25">
      <c r="B22" s="1"/>
      <c r="C22" s="1"/>
      <c r="D22" s="1"/>
      <c r="E22" s="1"/>
      <c r="F22" s="44"/>
      <c r="G22" s="1"/>
      <c r="H22" s="1"/>
      <c r="I22" s="2"/>
      <c r="J22" s="2"/>
      <c r="K22" s="2">
        <f t="shared" si="0"/>
        <v>0</v>
      </c>
      <c r="L22" s="1"/>
    </row>
    <row r="23" spans="2:12" x14ac:dyDescent="0.25">
      <c r="B23" s="1"/>
      <c r="C23" s="1"/>
      <c r="D23" s="1"/>
      <c r="E23" s="1"/>
      <c r="F23" s="44"/>
      <c r="G23" s="1"/>
      <c r="H23" s="1"/>
      <c r="I23" s="2"/>
      <c r="J23" s="2"/>
      <c r="K23" s="2">
        <f t="shared" si="0"/>
        <v>0</v>
      </c>
      <c r="L23" s="1"/>
    </row>
    <row r="24" spans="2:12" x14ac:dyDescent="0.25">
      <c r="B24" s="1"/>
      <c r="C24" s="1"/>
      <c r="D24" s="1"/>
      <c r="E24" s="1"/>
      <c r="F24" s="44"/>
      <c r="G24" s="1"/>
      <c r="H24" s="1"/>
      <c r="I24" s="2"/>
      <c r="J24" s="2"/>
      <c r="K24" s="2">
        <f t="shared" si="0"/>
        <v>0</v>
      </c>
      <c r="L24" s="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6"/>
  <sheetViews>
    <sheetView workbookViewId="0">
      <selection activeCell="C31" sqref="C31"/>
    </sheetView>
  </sheetViews>
  <sheetFormatPr defaultRowHeight="15" x14ac:dyDescent="0.25"/>
  <cols>
    <col min="1" max="1" width="18.28515625" style="54" customWidth="1"/>
    <col min="2" max="2" width="26" style="54" bestFit="1" customWidth="1"/>
    <col min="3" max="3" width="14.28515625" style="54" customWidth="1"/>
    <col min="4" max="4" width="15" style="54" bestFit="1" customWidth="1"/>
    <col min="5" max="5" width="9.140625" style="54"/>
    <col min="6" max="6" width="19" style="54" customWidth="1"/>
    <col min="7" max="7" width="14.42578125" style="57" bestFit="1" customWidth="1"/>
    <col min="8" max="8" width="9.42578125" style="57" bestFit="1" customWidth="1"/>
    <col min="9" max="9" width="9.42578125" style="57" customWidth="1"/>
    <col min="10" max="10" width="32.85546875" style="54" bestFit="1" customWidth="1"/>
    <col min="11" max="11" width="19.140625" style="54" bestFit="1" customWidth="1"/>
    <col min="12" max="16384" width="9.140625" style="54"/>
  </cols>
  <sheetData>
    <row r="1" spans="1:11" s="48" customFormat="1" x14ac:dyDescent="0.25">
      <c r="A1" s="47" t="s">
        <v>157</v>
      </c>
      <c r="B1" s="47" t="s">
        <v>158</v>
      </c>
      <c r="C1" s="47" t="s">
        <v>26</v>
      </c>
      <c r="D1" s="47" t="s">
        <v>22</v>
      </c>
      <c r="E1" s="47" t="s">
        <v>23</v>
      </c>
      <c r="F1" s="47" t="s">
        <v>159</v>
      </c>
      <c r="G1" s="47" t="s">
        <v>160</v>
      </c>
      <c r="H1" s="47" t="s">
        <v>35</v>
      </c>
      <c r="I1" s="47" t="s">
        <v>34</v>
      </c>
      <c r="J1" s="47" t="s">
        <v>161</v>
      </c>
      <c r="K1" s="47" t="s">
        <v>162</v>
      </c>
    </row>
    <row r="2" spans="1:11" ht="75" x14ac:dyDescent="0.25">
      <c r="A2" s="49" t="s">
        <v>33</v>
      </c>
      <c r="B2" s="50" t="s">
        <v>163</v>
      </c>
      <c r="C2" s="49" t="s">
        <v>63</v>
      </c>
      <c r="D2" s="49" t="s">
        <v>64</v>
      </c>
      <c r="E2" s="49" t="s">
        <v>70</v>
      </c>
      <c r="F2" s="50" t="s">
        <v>164</v>
      </c>
      <c r="G2" s="51" t="s">
        <v>165</v>
      </c>
      <c r="H2" s="51">
        <v>17190</v>
      </c>
      <c r="I2" s="51" t="s">
        <v>166</v>
      </c>
      <c r="J2" s="52" t="s">
        <v>167</v>
      </c>
      <c r="K2" s="53" t="s">
        <v>168</v>
      </c>
    </row>
    <row r="3" spans="1:11" ht="45" x14ac:dyDescent="0.25">
      <c r="A3" s="49" t="s">
        <v>33</v>
      </c>
      <c r="B3" s="50" t="s">
        <v>163</v>
      </c>
      <c r="C3" s="49" t="s">
        <v>139</v>
      </c>
      <c r="D3" s="49" t="s">
        <v>140</v>
      </c>
      <c r="E3" s="49" t="s">
        <v>138</v>
      </c>
      <c r="F3" s="50" t="s">
        <v>169</v>
      </c>
      <c r="G3" s="51" t="s">
        <v>170</v>
      </c>
      <c r="H3" s="51">
        <v>17246</v>
      </c>
      <c r="I3" s="51" t="s">
        <v>171</v>
      </c>
      <c r="J3" s="52" t="s">
        <v>172</v>
      </c>
      <c r="K3" s="53" t="s">
        <v>173</v>
      </c>
    </row>
    <row r="4" spans="1:11" x14ac:dyDescent="0.25">
      <c r="A4" s="49" t="s">
        <v>33</v>
      </c>
      <c r="B4" s="49" t="s">
        <v>174</v>
      </c>
      <c r="C4" s="49" t="s">
        <v>36</v>
      </c>
      <c r="D4" s="49" t="s">
        <v>37</v>
      </c>
      <c r="E4" s="49" t="s">
        <v>42</v>
      </c>
      <c r="F4" s="49" t="s">
        <v>175</v>
      </c>
      <c r="G4" s="51" t="s">
        <v>165</v>
      </c>
      <c r="H4" s="51">
        <v>17164</v>
      </c>
      <c r="I4" s="51" t="s">
        <v>176</v>
      </c>
      <c r="J4" s="52" t="s">
        <v>177</v>
      </c>
      <c r="K4" s="55" t="s">
        <v>178</v>
      </c>
    </row>
    <row r="5" spans="1:11" ht="30" x14ac:dyDescent="0.25">
      <c r="A5" s="49" t="s">
        <v>33</v>
      </c>
      <c r="B5" s="50" t="s">
        <v>163</v>
      </c>
      <c r="C5" s="49" t="s">
        <v>61</v>
      </c>
      <c r="D5" s="49" t="s">
        <v>179</v>
      </c>
      <c r="E5" s="49" t="s">
        <v>62</v>
      </c>
      <c r="F5" s="49" t="s">
        <v>180</v>
      </c>
      <c r="G5" s="51" t="s">
        <v>165</v>
      </c>
      <c r="H5" s="51">
        <v>17242</v>
      </c>
      <c r="I5" s="51" t="s">
        <v>181</v>
      </c>
      <c r="J5" s="52" t="s">
        <v>182</v>
      </c>
      <c r="K5" s="55" t="s">
        <v>183</v>
      </c>
    </row>
    <row r="6" spans="1:11" ht="30" x14ac:dyDescent="0.25">
      <c r="A6" s="49" t="s">
        <v>33</v>
      </c>
      <c r="B6" s="50" t="s">
        <v>163</v>
      </c>
      <c r="C6" s="49" t="s">
        <v>58</v>
      </c>
      <c r="D6" s="49" t="s">
        <v>59</v>
      </c>
      <c r="E6" s="49" t="s">
        <v>42</v>
      </c>
      <c r="F6" s="49" t="s">
        <v>180</v>
      </c>
      <c r="G6" s="51" t="s">
        <v>165</v>
      </c>
      <c r="H6" s="51">
        <v>19088</v>
      </c>
      <c r="I6" s="51" t="s">
        <v>184</v>
      </c>
      <c r="J6" s="52" t="s">
        <v>185</v>
      </c>
      <c r="K6" s="55" t="s">
        <v>186</v>
      </c>
    </row>
    <row r="7" spans="1:11" x14ac:dyDescent="0.25">
      <c r="A7" s="49" t="s">
        <v>33</v>
      </c>
      <c r="B7" s="49" t="s">
        <v>174</v>
      </c>
      <c r="C7" s="49" t="s">
        <v>48</v>
      </c>
      <c r="D7" s="49" t="s">
        <v>51</v>
      </c>
      <c r="E7" s="49" t="s">
        <v>42</v>
      </c>
      <c r="F7" s="49" t="s">
        <v>175</v>
      </c>
      <c r="G7" s="51" t="s">
        <v>165</v>
      </c>
      <c r="H7" s="51">
        <v>17021</v>
      </c>
      <c r="I7" s="51" t="s">
        <v>187</v>
      </c>
      <c r="J7" s="52" t="s">
        <v>188</v>
      </c>
      <c r="K7" s="56" t="s">
        <v>189</v>
      </c>
    </row>
    <row r="8" spans="1:11" x14ac:dyDescent="0.25">
      <c r="A8" s="49" t="s">
        <v>33</v>
      </c>
      <c r="B8" s="49" t="s">
        <v>190</v>
      </c>
      <c r="C8" s="49" t="s">
        <v>44</v>
      </c>
      <c r="D8" s="49" t="s">
        <v>45</v>
      </c>
      <c r="E8" s="49" t="s">
        <v>42</v>
      </c>
      <c r="F8" s="49" t="s">
        <v>175</v>
      </c>
      <c r="G8" s="51" t="s">
        <v>165</v>
      </c>
      <c r="H8" s="51">
        <v>17047</v>
      </c>
      <c r="I8" s="51" t="s">
        <v>191</v>
      </c>
      <c r="J8" s="52" t="s">
        <v>192</v>
      </c>
      <c r="K8" s="55" t="s">
        <v>189</v>
      </c>
    </row>
    <row r="9" spans="1:11" ht="30" x14ac:dyDescent="0.25">
      <c r="A9" s="49" t="s">
        <v>33</v>
      </c>
      <c r="B9" s="50" t="s">
        <v>163</v>
      </c>
      <c r="C9" s="49" t="s">
        <v>65</v>
      </c>
      <c r="D9" s="49" t="s">
        <v>66</v>
      </c>
      <c r="E9" s="49" t="s">
        <v>71</v>
      </c>
      <c r="F9" s="49" t="s">
        <v>180</v>
      </c>
      <c r="G9" s="51" t="s">
        <v>165</v>
      </c>
      <c r="H9" s="51">
        <v>17709</v>
      </c>
      <c r="I9" s="51" t="s">
        <v>193</v>
      </c>
      <c r="J9" s="52" t="s">
        <v>194</v>
      </c>
      <c r="K9" s="56" t="s">
        <v>183</v>
      </c>
    </row>
    <row r="10" spans="1:11" x14ac:dyDescent="0.25">
      <c r="A10" s="49" t="s">
        <v>33</v>
      </c>
      <c r="B10" s="49" t="s">
        <v>195</v>
      </c>
      <c r="C10" s="49" t="s">
        <v>46</v>
      </c>
      <c r="D10" s="49" t="s">
        <v>47</v>
      </c>
      <c r="E10" s="49" t="s">
        <v>38</v>
      </c>
      <c r="F10" s="49" t="s">
        <v>175</v>
      </c>
      <c r="G10" s="51" t="s">
        <v>165</v>
      </c>
      <c r="H10" s="51">
        <v>17111</v>
      </c>
      <c r="I10" s="51" t="s">
        <v>196</v>
      </c>
      <c r="J10" s="52" t="s">
        <v>197</v>
      </c>
      <c r="K10" s="56" t="s">
        <v>198</v>
      </c>
    </row>
    <row r="11" spans="1:11" x14ac:dyDescent="0.25">
      <c r="A11" s="49" t="s">
        <v>33</v>
      </c>
      <c r="B11" s="49" t="s">
        <v>199</v>
      </c>
      <c r="C11" s="49" t="s">
        <v>49</v>
      </c>
      <c r="D11" s="49" t="s">
        <v>50</v>
      </c>
      <c r="E11" s="49" t="s">
        <v>42</v>
      </c>
      <c r="F11" s="49" t="s">
        <v>175</v>
      </c>
      <c r="G11" s="51" t="s">
        <v>165</v>
      </c>
      <c r="H11" s="51">
        <v>17131</v>
      </c>
      <c r="I11" s="51" t="s">
        <v>200</v>
      </c>
      <c r="J11" s="52" t="s">
        <v>201</v>
      </c>
      <c r="K11" s="49" t="s">
        <v>202</v>
      </c>
    </row>
    <row r="12" spans="1:11" x14ac:dyDescent="0.25">
      <c r="A12" s="49" t="s">
        <v>33</v>
      </c>
      <c r="B12" s="49" t="s">
        <v>203</v>
      </c>
      <c r="C12" s="49" t="s">
        <v>53</v>
      </c>
      <c r="D12" s="49" t="s">
        <v>54</v>
      </c>
      <c r="E12" s="49" t="s">
        <v>52</v>
      </c>
      <c r="F12" s="49" t="s">
        <v>204</v>
      </c>
      <c r="G12" s="51" t="s">
        <v>165</v>
      </c>
      <c r="H12" s="51">
        <v>17537</v>
      </c>
      <c r="I12" s="51" t="s">
        <v>205</v>
      </c>
      <c r="J12" s="52" t="s">
        <v>206</v>
      </c>
      <c r="K12" s="49" t="s">
        <v>207</v>
      </c>
    </row>
    <row r="13" spans="1:11" x14ac:dyDescent="0.25">
      <c r="A13" s="49" t="s">
        <v>33</v>
      </c>
      <c r="B13" s="49" t="s">
        <v>208</v>
      </c>
      <c r="C13" s="49" t="s">
        <v>146</v>
      </c>
      <c r="D13" s="49" t="s">
        <v>147</v>
      </c>
      <c r="E13" s="49" t="s">
        <v>71</v>
      </c>
      <c r="F13" s="49" t="s">
        <v>175</v>
      </c>
      <c r="G13" s="51" t="s">
        <v>165</v>
      </c>
      <c r="H13" s="51">
        <v>17037</v>
      </c>
      <c r="I13" s="51" t="s">
        <v>209</v>
      </c>
      <c r="J13" s="52" t="s">
        <v>210</v>
      </c>
      <c r="K13" s="49" t="s">
        <v>211</v>
      </c>
    </row>
    <row r="14" spans="1:11" x14ac:dyDescent="0.25">
      <c r="A14" s="49" t="s">
        <v>33</v>
      </c>
      <c r="B14" s="49" t="s">
        <v>174</v>
      </c>
      <c r="C14" s="49" t="s">
        <v>133</v>
      </c>
      <c r="D14" s="49" t="s">
        <v>64</v>
      </c>
      <c r="E14" s="49" t="s">
        <v>62</v>
      </c>
      <c r="F14" s="49" t="s">
        <v>212</v>
      </c>
      <c r="G14" s="51" t="s">
        <v>165</v>
      </c>
      <c r="H14" s="51">
        <v>17173</v>
      </c>
      <c r="I14" s="51" t="s">
        <v>213</v>
      </c>
      <c r="J14" s="52" t="s">
        <v>214</v>
      </c>
      <c r="K14" s="49"/>
    </row>
    <row r="15" spans="1:11" x14ac:dyDescent="0.25">
      <c r="A15" s="49" t="s">
        <v>33</v>
      </c>
      <c r="B15" s="49" t="s">
        <v>190</v>
      </c>
      <c r="C15" s="49" t="s">
        <v>136</v>
      </c>
      <c r="D15" s="49" t="s">
        <v>137</v>
      </c>
      <c r="E15" s="49" t="s">
        <v>135</v>
      </c>
      <c r="F15" s="49" t="s">
        <v>215</v>
      </c>
      <c r="G15" s="51" t="s">
        <v>165</v>
      </c>
      <c r="H15" s="51">
        <v>17124</v>
      </c>
      <c r="I15" s="51" t="s">
        <v>216</v>
      </c>
      <c r="J15" s="52" t="s">
        <v>217</v>
      </c>
      <c r="K15" s="56" t="s">
        <v>218</v>
      </c>
    </row>
    <row r="16" spans="1:11" x14ac:dyDescent="0.25">
      <c r="A16" s="49" t="s">
        <v>33</v>
      </c>
      <c r="B16" s="49" t="s">
        <v>190</v>
      </c>
      <c r="C16" s="49" t="s">
        <v>219</v>
      </c>
      <c r="D16" s="49" t="s">
        <v>154</v>
      </c>
      <c r="E16" s="49" t="s">
        <v>43</v>
      </c>
      <c r="F16" s="49" t="s">
        <v>220</v>
      </c>
      <c r="G16" s="51" t="s">
        <v>165</v>
      </c>
      <c r="H16" s="51">
        <v>17157</v>
      </c>
      <c r="I16" s="51" t="s">
        <v>221</v>
      </c>
      <c r="J16" s="52" t="s">
        <v>222</v>
      </c>
      <c r="K16" s="49"/>
    </row>
    <row r="17" spans="1:11" x14ac:dyDescent="0.25">
      <c r="A17" s="49" t="s">
        <v>33</v>
      </c>
      <c r="B17" s="49" t="s">
        <v>174</v>
      </c>
      <c r="C17" s="49" t="s">
        <v>134</v>
      </c>
      <c r="D17" s="49" t="s">
        <v>223</v>
      </c>
      <c r="E17" s="49" t="s">
        <v>138</v>
      </c>
      <c r="F17" s="49" t="s">
        <v>215</v>
      </c>
      <c r="G17" s="51" t="s">
        <v>165</v>
      </c>
      <c r="H17" s="51">
        <v>17153</v>
      </c>
      <c r="I17" s="51" t="s">
        <v>224</v>
      </c>
      <c r="J17" s="52" t="s">
        <v>225</v>
      </c>
      <c r="K17" s="55" t="s">
        <v>218</v>
      </c>
    </row>
    <row r="18" spans="1:11" x14ac:dyDescent="0.25">
      <c r="A18" s="49" t="s">
        <v>33</v>
      </c>
      <c r="B18" s="49" t="s">
        <v>195</v>
      </c>
      <c r="C18" s="49" t="s">
        <v>141</v>
      </c>
      <c r="D18" s="49" t="s">
        <v>226</v>
      </c>
      <c r="E18" s="49" t="s">
        <v>42</v>
      </c>
      <c r="F18" s="49" t="s">
        <v>215</v>
      </c>
      <c r="G18" s="51" t="s">
        <v>165</v>
      </c>
      <c r="H18" s="51">
        <v>17221</v>
      </c>
      <c r="I18" s="51" t="s">
        <v>227</v>
      </c>
      <c r="J18" s="52" t="s">
        <v>228</v>
      </c>
      <c r="K18" s="55" t="s">
        <v>218</v>
      </c>
    </row>
    <row r="19" spans="1:11" x14ac:dyDescent="0.25">
      <c r="A19" s="49" t="s">
        <v>33</v>
      </c>
      <c r="B19" s="49" t="s">
        <v>199</v>
      </c>
      <c r="C19" s="49" t="s">
        <v>142</v>
      </c>
      <c r="D19" s="49" t="s">
        <v>143</v>
      </c>
      <c r="E19" s="49" t="s">
        <v>42</v>
      </c>
      <c r="F19" s="49" t="s">
        <v>215</v>
      </c>
      <c r="G19" s="51" t="s">
        <v>165</v>
      </c>
      <c r="H19" s="51">
        <v>17253</v>
      </c>
      <c r="I19" s="51" t="s">
        <v>229</v>
      </c>
      <c r="J19" s="52" t="s">
        <v>230</v>
      </c>
      <c r="K19" s="55" t="s">
        <v>218</v>
      </c>
    </row>
    <row r="20" spans="1:11" x14ac:dyDescent="0.25">
      <c r="A20" s="49" t="s">
        <v>33</v>
      </c>
      <c r="B20" s="49" t="s">
        <v>203</v>
      </c>
      <c r="C20" s="49" t="s">
        <v>155</v>
      </c>
      <c r="D20" s="49" t="s">
        <v>156</v>
      </c>
      <c r="E20" s="49" t="s">
        <v>135</v>
      </c>
      <c r="F20" s="49" t="s">
        <v>215</v>
      </c>
      <c r="G20" s="51" t="s">
        <v>165</v>
      </c>
      <c r="H20" s="51">
        <v>17177</v>
      </c>
      <c r="I20" s="51" t="s">
        <v>231</v>
      </c>
      <c r="J20" s="52" t="s">
        <v>232</v>
      </c>
      <c r="K20" s="55" t="s">
        <v>218</v>
      </c>
    </row>
    <row r="21" spans="1:11" x14ac:dyDescent="0.25">
      <c r="A21" s="49" t="s">
        <v>33</v>
      </c>
      <c r="B21" s="49" t="s">
        <v>195</v>
      </c>
      <c r="C21" s="49" t="s">
        <v>68</v>
      </c>
      <c r="D21" s="49" t="s">
        <v>69</v>
      </c>
      <c r="E21" s="49" t="s">
        <v>62</v>
      </c>
      <c r="F21" s="49" t="s">
        <v>212</v>
      </c>
      <c r="G21" s="51" t="s">
        <v>165</v>
      </c>
      <c r="H21" s="51">
        <v>17238</v>
      </c>
      <c r="I21" s="51" t="s">
        <v>233</v>
      </c>
      <c r="J21" s="52" t="s">
        <v>234</v>
      </c>
      <c r="K21" s="49"/>
    </row>
    <row r="22" spans="1:11" x14ac:dyDescent="0.25">
      <c r="A22" s="49" t="s">
        <v>33</v>
      </c>
      <c r="B22" s="49" t="s">
        <v>199</v>
      </c>
      <c r="C22" s="49" t="s">
        <v>144</v>
      </c>
      <c r="D22" s="49" t="s">
        <v>67</v>
      </c>
      <c r="E22" s="49" t="s">
        <v>42</v>
      </c>
      <c r="F22" s="49" t="s">
        <v>212</v>
      </c>
      <c r="G22" s="51" t="s">
        <v>165</v>
      </c>
      <c r="H22" s="51">
        <v>17156</v>
      </c>
      <c r="I22" s="51" t="s">
        <v>235</v>
      </c>
      <c r="J22" s="52" t="s">
        <v>236</v>
      </c>
      <c r="K22" s="49"/>
    </row>
    <row r="23" spans="1:11" x14ac:dyDescent="0.25">
      <c r="A23" s="49" t="s">
        <v>33</v>
      </c>
      <c r="B23" s="49" t="s">
        <v>203</v>
      </c>
      <c r="C23" s="49" t="s">
        <v>145</v>
      </c>
      <c r="D23" s="49" t="s">
        <v>237</v>
      </c>
      <c r="E23" s="49" t="s">
        <v>62</v>
      </c>
      <c r="F23" s="49" t="s">
        <v>212</v>
      </c>
      <c r="G23" s="51" t="s">
        <v>165</v>
      </c>
      <c r="H23" s="51">
        <v>20669</v>
      </c>
      <c r="I23" s="51" t="s">
        <v>238</v>
      </c>
      <c r="J23" s="52" t="s">
        <v>239</v>
      </c>
      <c r="K23" s="49"/>
    </row>
    <row r="24" spans="1:11" x14ac:dyDescent="0.25">
      <c r="A24" s="49" t="s">
        <v>33</v>
      </c>
      <c r="B24" s="49" t="s">
        <v>208</v>
      </c>
      <c r="C24" s="49" t="s">
        <v>148</v>
      </c>
      <c r="D24" s="49" t="s">
        <v>149</v>
      </c>
      <c r="E24" s="49" t="s">
        <v>52</v>
      </c>
      <c r="F24" s="49" t="s">
        <v>212</v>
      </c>
      <c r="G24" s="51" t="s">
        <v>165</v>
      </c>
      <c r="H24" s="51">
        <v>17148</v>
      </c>
      <c r="I24" s="51" t="s">
        <v>240</v>
      </c>
      <c r="J24" s="52" t="s">
        <v>241</v>
      </c>
      <c r="K24" s="49"/>
    </row>
    <row r="25" spans="1:11" x14ac:dyDescent="0.25">
      <c r="A25" s="49" t="s">
        <v>33</v>
      </c>
      <c r="B25" s="49" t="s">
        <v>199</v>
      </c>
      <c r="C25" s="49" t="s">
        <v>242</v>
      </c>
      <c r="D25" s="49" t="s">
        <v>114</v>
      </c>
      <c r="E25" s="49" t="s">
        <v>62</v>
      </c>
      <c r="F25" s="49" t="s">
        <v>180</v>
      </c>
      <c r="G25" s="51" t="s">
        <v>165</v>
      </c>
      <c r="H25" s="51">
        <v>16902</v>
      </c>
      <c r="I25" s="51" t="s">
        <v>243</v>
      </c>
      <c r="J25" s="52" t="s">
        <v>244</v>
      </c>
      <c r="K25" s="49" t="s">
        <v>245</v>
      </c>
    </row>
    <row r="26" spans="1:11" x14ac:dyDescent="0.25">
      <c r="A26" s="49" t="s">
        <v>33</v>
      </c>
      <c r="B26" s="49" t="s">
        <v>246</v>
      </c>
      <c r="C26" s="49" t="s">
        <v>247</v>
      </c>
      <c r="D26" s="49" t="s">
        <v>248</v>
      </c>
      <c r="E26" s="49" t="s">
        <v>249</v>
      </c>
      <c r="F26" s="49" t="s">
        <v>204</v>
      </c>
      <c r="G26" s="51" t="s">
        <v>165</v>
      </c>
      <c r="H26" s="51">
        <v>16749</v>
      </c>
      <c r="I26" s="51" t="s">
        <v>250</v>
      </c>
      <c r="J26" s="52" t="s">
        <v>251</v>
      </c>
      <c r="K26" s="49" t="s">
        <v>207</v>
      </c>
    </row>
  </sheetData>
  <autoFilter ref="A1:K24"/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  <hyperlink ref="J10" r:id="rId9"/>
    <hyperlink ref="J11" r:id="rId10"/>
    <hyperlink ref="J12" r:id="rId11"/>
    <hyperlink ref="J13" r:id="rId12"/>
    <hyperlink ref="J14" r:id="rId13"/>
    <hyperlink ref="J15" r:id="rId14"/>
    <hyperlink ref="J16" r:id="rId15"/>
    <hyperlink ref="J17" r:id="rId16"/>
    <hyperlink ref="J18" r:id="rId17"/>
    <hyperlink ref="J19" r:id="rId18"/>
    <hyperlink ref="J20" r:id="rId19"/>
    <hyperlink ref="J21" r:id="rId20"/>
    <hyperlink ref="J22" r:id="rId21"/>
    <hyperlink ref="J23" r:id="rId22"/>
    <hyperlink ref="J24" r:id="rId23"/>
    <hyperlink ref="J25" r:id="rId24"/>
    <hyperlink ref="J26" r:id="rId25"/>
  </hyperlinks>
  <pageMargins left="0.7" right="0.7" top="0.75" bottom="0.75" header="0.3" footer="0.3"/>
  <pageSetup paperSize="9" scale="73" fitToHeight="0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Effectifs</vt:lpstr>
      <vt:lpstr>Accidents</vt:lpstr>
      <vt:lpstr>Secouriste, FF, Evac, Aidmen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Moyen Christophe</cp:lastModifiedBy>
  <cp:lastPrinted>2019-01-11T04:12:21Z</cp:lastPrinted>
  <dcterms:created xsi:type="dcterms:W3CDTF">2017-01-27T06:54:44Z</dcterms:created>
  <dcterms:modified xsi:type="dcterms:W3CDTF">2020-04-08T07:10:14Z</dcterms:modified>
</cp:coreProperties>
</file>