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sdx" ContentType="application/vnd.ms-visio.drawing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EVZ\SLPPT08\LDPBW08-SLPPT08\BOC-CCB 08\Trim verslagen\2019\2019-02\"/>
    </mc:Choice>
  </mc:AlternateContent>
  <bookViews>
    <workbookView xWindow="240" yWindow="105" windowWidth="20115" windowHeight="8505"/>
  </bookViews>
  <sheets>
    <sheet name="Effectifs" sheetId="1" r:id="rId1"/>
    <sheet name="Accidents" sheetId="16" r:id="rId2"/>
    <sheet name="Secouristes, FF Niv 1, CPI" sheetId="15" r:id="rId3"/>
  </sheets>
  <definedNames>
    <definedName name="_xlnm.Print_Area" localSheetId="2">'Secouristes, FF Niv 1, CPI'!$A$1:$AJ$31</definedName>
  </definedNames>
  <calcPr calcId="162913"/>
</workbook>
</file>

<file path=xl/calcChain.xml><?xml version="1.0" encoding="utf-8"?>
<calcChain xmlns="http://schemas.openxmlformats.org/spreadsheetml/2006/main">
  <c r="K24" i="16" l="1"/>
  <c r="K23" i="16"/>
  <c r="K22" i="16"/>
  <c r="K21" i="16"/>
  <c r="K20" i="16"/>
  <c r="K19" i="16"/>
  <c r="K18" i="16"/>
  <c r="K17" i="16"/>
  <c r="K16" i="16"/>
  <c r="K15" i="16"/>
  <c r="K14" i="16"/>
  <c r="K13" i="16"/>
  <c r="K12" i="16"/>
  <c r="K11" i="16"/>
  <c r="K9" i="16"/>
  <c r="K8" i="16"/>
  <c r="K7" i="16"/>
  <c r="K6" i="16"/>
  <c r="K5" i="16"/>
  <c r="C9" i="1" l="1"/>
  <c r="D9" i="1"/>
  <c r="E9" i="1"/>
  <c r="F9" i="1"/>
  <c r="D15" i="1" l="1"/>
  <c r="E15" i="1"/>
  <c r="F15" i="1"/>
  <c r="C15" i="1"/>
  <c r="G8" i="1"/>
  <c r="G10" i="1"/>
  <c r="G11" i="1"/>
  <c r="G12" i="1"/>
  <c r="G13" i="1"/>
  <c r="G14" i="1"/>
  <c r="G7" i="1"/>
  <c r="G15" i="1" l="1"/>
  <c r="G9" i="1"/>
  <c r="G16" i="1" l="1"/>
</calcChain>
</file>

<file path=xl/sharedStrings.xml><?xml version="1.0" encoding="utf-8"?>
<sst xmlns="http://schemas.openxmlformats.org/spreadsheetml/2006/main" count="382" uniqueCount="268">
  <si>
    <t>Nombre travailleurs militaires</t>
  </si>
  <si>
    <t>Nombre total travailleurs militaires</t>
  </si>
  <si>
    <t>Nombre de travailleurs civils</t>
  </si>
  <si>
    <t>Nombre de stagiaires</t>
  </si>
  <si>
    <t>Nombre total de travailleurs civils</t>
  </si>
  <si>
    <t>Nombre d’élèves</t>
  </si>
  <si>
    <t>Nombre de réservistes</t>
  </si>
  <si>
    <t>Nombre de étudiants-travailleur</t>
  </si>
  <si>
    <t>Nombre de délinquants</t>
  </si>
  <si>
    <t>Hommes</t>
  </si>
  <si>
    <t>Femmes</t>
  </si>
  <si>
    <t>Total</t>
  </si>
  <si>
    <t>&lt;21 ans</t>
  </si>
  <si>
    <t>≥21 ans</t>
  </si>
  <si>
    <t>Sit Pers ACOS Ops &amp; Trg (J30001)</t>
  </si>
  <si>
    <t>Prestation</t>
  </si>
  <si>
    <t>Incapacité</t>
  </si>
  <si>
    <t>Réelle</t>
  </si>
  <si>
    <t>forfaitaire</t>
  </si>
  <si>
    <t>chemin du
travail</t>
  </si>
  <si>
    <t>Nombre jours</t>
  </si>
  <si>
    <t>au travail</t>
  </si>
  <si>
    <t>Prénom</t>
  </si>
  <si>
    <t>Grade</t>
  </si>
  <si>
    <t>Matricule</t>
  </si>
  <si>
    <t>Service</t>
  </si>
  <si>
    <t>Date
accident</t>
  </si>
  <si>
    <t>Nom</t>
  </si>
  <si>
    <t>N° Matricule</t>
  </si>
  <si>
    <t>Type accident, description 
succincte lésion</t>
  </si>
  <si>
    <t>Nbre jours
exemption</t>
  </si>
  <si>
    <t>Prolongation</t>
  </si>
  <si>
    <t>Nbre jours
total 
d'exemption</t>
  </si>
  <si>
    <t>Mesure de
 prévention</t>
  </si>
  <si>
    <t>ACOS Ops &amp; Trg</t>
  </si>
  <si>
    <t>1.A.539</t>
  </si>
  <si>
    <t>Secouristes</t>
  </si>
  <si>
    <t>Pompier 1e intervention</t>
  </si>
  <si>
    <t>Equipe d'évacuation</t>
  </si>
  <si>
    <t>RL</t>
  </si>
  <si>
    <t>Sit Fmn</t>
  </si>
  <si>
    <t>Local</t>
  </si>
  <si>
    <t>Tel</t>
  </si>
  <si>
    <t>A Sud</t>
  </si>
  <si>
    <t>Sp</t>
  </si>
  <si>
    <t>1Sgt Maj</t>
  </si>
  <si>
    <t>CUYPERS</t>
  </si>
  <si>
    <t>Kris</t>
  </si>
  <si>
    <t>A47966</t>
  </si>
  <si>
    <t>NL</t>
  </si>
  <si>
    <t>1.A.549</t>
  </si>
  <si>
    <t>Mme</t>
  </si>
  <si>
    <t>COQUETTE</t>
  </si>
  <si>
    <t>Renée</t>
  </si>
  <si>
    <t>B16667</t>
  </si>
  <si>
    <t>F</t>
  </si>
  <si>
    <t>1.A.531</t>
  </si>
  <si>
    <t>FR</t>
  </si>
  <si>
    <t>Adjt</t>
  </si>
  <si>
    <t>Capt</t>
  </si>
  <si>
    <t>A Nord</t>
  </si>
  <si>
    <t>Sp/Mgt</t>
  </si>
  <si>
    <t>SWINNEN</t>
  </si>
  <si>
    <t>Johan</t>
  </si>
  <si>
    <t>R60796</t>
  </si>
  <si>
    <t>1.B.503</t>
  </si>
  <si>
    <t>1.A.518</t>
  </si>
  <si>
    <t>LANDUYT</t>
  </si>
  <si>
    <t>Bjorn</t>
  </si>
  <si>
    <t>9801540</t>
  </si>
  <si>
    <t>B</t>
  </si>
  <si>
    <t>VIP oriented
Briefé 16 Sep 15</t>
  </si>
  <si>
    <t>1.A.508</t>
  </si>
  <si>
    <t>DE KOCK</t>
  </si>
  <si>
    <t>Nadia</t>
  </si>
  <si>
    <t>9316858</t>
  </si>
  <si>
    <t>F / AR</t>
  </si>
  <si>
    <t>1.A.526</t>
  </si>
  <si>
    <t>Ops</t>
  </si>
  <si>
    <t>ROUSSEAU</t>
  </si>
  <si>
    <t>Bernadette</t>
  </si>
  <si>
    <t>C75016</t>
  </si>
  <si>
    <t>AF</t>
  </si>
  <si>
    <t>1.B.521</t>
  </si>
  <si>
    <t>AB</t>
  </si>
  <si>
    <t>QMT</t>
  </si>
  <si>
    <t>C Sud</t>
  </si>
  <si>
    <t>C Nord</t>
  </si>
  <si>
    <t>1.C.547</t>
  </si>
  <si>
    <t>VERMEIREN</t>
  </si>
  <si>
    <t>MOYSON</t>
  </si>
  <si>
    <t>Vincent</t>
  </si>
  <si>
    <t>0202782</t>
  </si>
  <si>
    <t>1.C.544</t>
  </si>
  <si>
    <t>Emmanuel</t>
  </si>
  <si>
    <t>A49664</t>
  </si>
  <si>
    <t>Cdt</t>
  </si>
  <si>
    <t>GEERS</t>
  </si>
  <si>
    <t>Dirk</t>
  </si>
  <si>
    <t>O38226</t>
  </si>
  <si>
    <t>F = Formé</t>
  </si>
  <si>
    <t>AF = A former</t>
  </si>
  <si>
    <t>F / R = Formé et recyclé</t>
  </si>
  <si>
    <t>AB = A briefer</t>
  </si>
  <si>
    <t>F / AR = formé et à recycler</t>
  </si>
  <si>
    <t>B = Briefé</t>
  </si>
  <si>
    <t>Nombre total employés</t>
  </si>
  <si>
    <t>NB : si aucun chiffre, cela signifie pas de données pour cet Elm</t>
  </si>
  <si>
    <t>Nbre accidents</t>
  </si>
  <si>
    <t>Ass Prev</t>
  </si>
  <si>
    <t>Mme Renée COQUETTE</t>
  </si>
  <si>
    <t>EVENS</t>
  </si>
  <si>
    <t>Jurgen</t>
  </si>
  <si>
    <t>1.A.536</t>
  </si>
  <si>
    <t>Voir onglet "accidents" pour les détails</t>
  </si>
  <si>
    <t>F/AR</t>
  </si>
  <si>
    <t>LEPAGE</t>
  </si>
  <si>
    <t>Johnatan</t>
  </si>
  <si>
    <t>F/R</t>
  </si>
  <si>
    <t>1.A.529</t>
  </si>
  <si>
    <t>AdjtChef</t>
  </si>
  <si>
    <t>MOYEN</t>
  </si>
  <si>
    <t>Christophe</t>
  </si>
  <si>
    <t>R66403</t>
  </si>
  <si>
    <t>FLAMENT</t>
  </si>
  <si>
    <t>Christopher</t>
  </si>
  <si>
    <t>0602317</t>
  </si>
  <si>
    <t>Luc</t>
  </si>
  <si>
    <t>Spec Ops SFG</t>
  </si>
  <si>
    <t>A</t>
  </si>
  <si>
    <t>V&amp;V</t>
  </si>
  <si>
    <t>Adjt Jurgen EVENS</t>
  </si>
  <si>
    <t>AdjtMaj Christophe MOYEN</t>
  </si>
  <si>
    <t>1Sgt Maj Christopher FLAMENT</t>
  </si>
  <si>
    <t>ZWINGS</t>
  </si>
  <si>
    <t>Michel</t>
  </si>
  <si>
    <t>R65927</t>
  </si>
  <si>
    <t>PEUTIE 21Jun18</t>
  </si>
  <si>
    <t>AdjtMaj</t>
  </si>
  <si>
    <t>LAUWERS</t>
  </si>
  <si>
    <t>Chris</t>
  </si>
  <si>
    <t>R46855</t>
  </si>
  <si>
    <t>1.C.540</t>
  </si>
  <si>
    <t>1SgtMaj</t>
  </si>
  <si>
    <t>Fmn @ MONS
4-6 Dec 2017</t>
  </si>
  <si>
    <t>DE KOCH</t>
  </si>
  <si>
    <t>1SM</t>
  </si>
  <si>
    <t>MTCC</t>
  </si>
  <si>
    <t>A sauté dans la piscine et s'est heurtée au sol qu'elle croyait être plus profond. Ligaments du genou touché</t>
  </si>
  <si>
    <t>Rappel des règles de sécurités et Ctl affichage des profondeurs</t>
  </si>
  <si>
    <t>DESCHEPPER</t>
  </si>
  <si>
    <t>Aurélie</t>
  </si>
  <si>
    <t>1LT</t>
  </si>
  <si>
    <t>0500804</t>
  </si>
  <si>
    <t>J4</t>
  </si>
  <si>
    <t>Accident de roulage dans le quartier suite à un refus de priorité de la part d'un tiers. Pas de séquelle</t>
  </si>
  <si>
    <t>NIHIL</t>
  </si>
  <si>
    <t>ASAERT</t>
  </si>
  <si>
    <t>MAJ</t>
  </si>
  <si>
    <t>O36249</t>
  </si>
  <si>
    <t>COPS</t>
  </si>
  <si>
    <t>Accident de moto donnant lieu à une plastie acromiocalviculaire</t>
  </si>
  <si>
    <t>Civ</t>
  </si>
  <si>
    <t>Srt Sp</t>
  </si>
  <si>
    <t>Douleur vive dans le bas du dos suite au traitement de colis.</t>
  </si>
  <si>
    <t>Rappel principes de manutention - école du dos éventuellement</t>
  </si>
  <si>
    <t>VAN RENTERGHEM</t>
  </si>
  <si>
    <t>Nicolas</t>
  </si>
  <si>
    <t>CDT</t>
  </si>
  <si>
    <t>O102754</t>
  </si>
  <si>
    <t>PT &amp; S</t>
  </si>
  <si>
    <t>A heurté un piquet en manoeuvrant avec un véhicule militaire</t>
  </si>
  <si>
    <t>BLOMME</t>
  </si>
  <si>
    <t>Anna</t>
  </si>
  <si>
    <t>ADJ</t>
  </si>
  <si>
    <t>R93560</t>
  </si>
  <si>
    <t>MTCC-MTPC</t>
  </si>
  <si>
    <t>A cassé le rétroviseur côté conducteur suite au croisement avec un autre véhicule léger</t>
  </si>
  <si>
    <t>Mod 150 du 24/09/18</t>
  </si>
  <si>
    <t>DUJEUX</t>
  </si>
  <si>
    <t>Stépahne</t>
  </si>
  <si>
    <t>1LV</t>
  </si>
  <si>
    <t>Div Ops</t>
  </si>
  <si>
    <t>Décompression médullaire avec paresthésies en parésie membre supérieur droit</t>
  </si>
  <si>
    <t>Accident peu grave et n'entrainera normalement pas de complications. Pas de sossier d'accident établi.</t>
  </si>
  <si>
    <t>Mod 150 AMT Zeebrugge</t>
  </si>
  <si>
    <t>LEYS</t>
  </si>
  <si>
    <t>Peter</t>
  </si>
  <si>
    <t>PT&amp;S</t>
  </si>
  <si>
    <t>Accident de vélo sur le chemin du travail</t>
  </si>
  <si>
    <t>Accident grave.</t>
  </si>
  <si>
    <t>LEMAIRE</t>
  </si>
  <si>
    <t>Dominique</t>
  </si>
  <si>
    <t>A47861</t>
  </si>
  <si>
    <t>J8</t>
  </si>
  <si>
    <t xml:space="preserve">Accident de voiture léger. </t>
  </si>
  <si>
    <t>GOLISNKI</t>
  </si>
  <si>
    <t>Freek</t>
  </si>
  <si>
    <t>CPL</t>
  </si>
  <si>
    <t>?</t>
  </si>
  <si>
    <t>Accident peu grave. Pas de Mod 150 reçu. Pas de dossier d'accident établi.</t>
  </si>
  <si>
    <t xml:space="preserve"> </t>
  </si>
  <si>
    <t>MOTMANS</t>
  </si>
  <si>
    <t>Gaëtan</t>
  </si>
  <si>
    <t>LDV</t>
  </si>
  <si>
    <t>Dossier d'accident OK.</t>
  </si>
  <si>
    <t xml:space="preserve">Coord / CPI / RSM </t>
  </si>
  <si>
    <t>Adj CPI</t>
  </si>
  <si>
    <t>KMC Steve VIAENE</t>
  </si>
  <si>
    <t>1.A.502</t>
  </si>
  <si>
    <t xml:space="preserve">* Fmn Réussie :
HASSELT 15-17 Sep 15
* Recyclage réussi  : 
WILLEBROECK 27 Sep 16
HASSELT 26 Sep 17
NOH 12 Nov 18
* Recyclage prévu :
</t>
  </si>
  <si>
    <t>9603474</t>
  </si>
  <si>
    <t>MAJOIS</t>
  </si>
  <si>
    <t>* Fmn réussie :
NAMUR 21-23 Nov 2016
* Recyclage réussi :
ROCOURT 19 Fev2018
* Recyclage prévu :</t>
  </si>
  <si>
    <t>* Recyclage Court :
12/12/17 @ LPB
* Recyclage Long :</t>
  </si>
  <si>
    <t>* Recyclage court MA9400: 
12 Avr 2018
* Recyclage long : 
2e semestre 2019</t>
  </si>
  <si>
    <t>NUYENS</t>
  </si>
  <si>
    <t>Grégory</t>
  </si>
  <si>
    <t>1.A.523</t>
  </si>
  <si>
    <t>* Fmn réussie :
BXL 25-27 Avr 16
* Recyclage réussi :
ASSE 11 Sep 17
HASSELT 08 Dec 17
NOH 17 Sep 18
*Recyclage prévu :</t>
  </si>
  <si>
    <t>* Fmn réussie :
BXL 25-27 Avr 16
* Recyclage réussi :
GENT 13 Dec 17
NOH 11 Oct 18
* Recyclage prévu</t>
  </si>
  <si>
    <t>1Sgt</t>
  </si>
  <si>
    <t>FORNIERI</t>
  </si>
  <si>
    <t>Sasha</t>
  </si>
  <si>
    <t>0102084</t>
  </si>
  <si>
    <t>1.A.505</t>
  </si>
  <si>
    <t>*Fmn réussie :
BXL 25-27 Avr 16
Recyclage réussi :
GENT 23 Jun 17
NOH 17 Sep 18
* Recyclage prévu :</t>
  </si>
  <si>
    <t>9801072</t>
  </si>
  <si>
    <t>KMC</t>
  </si>
  <si>
    <t>VIAENE</t>
  </si>
  <si>
    <t>Steve</t>
  </si>
  <si>
    <t>9303648</t>
  </si>
  <si>
    <t>* Recyclage Court : 
20/04/17
30/10/18
* Recyclage Long :
2019</t>
  </si>
  <si>
    <t>*Fmn réussie 
NAMUR 23-25 Oct 17
*Recyclage réussi :
*Recyclage prévu :</t>
  </si>
  <si>
    <t>1.B632</t>
  </si>
  <si>
    <t>KACMAR</t>
  </si>
  <si>
    <t>Samuël</t>
  </si>
  <si>
    <t>9202303</t>
  </si>
  <si>
    <t>1.C.633</t>
  </si>
  <si>
    <t>Plans</t>
  </si>
  <si>
    <t>BECQUE</t>
  </si>
  <si>
    <t>Véronique</t>
  </si>
  <si>
    <t>A91595</t>
  </si>
  <si>
    <t>1.C.506</t>
  </si>
  <si>
    <t>CASTEELS</t>
  </si>
  <si>
    <t>R73289</t>
  </si>
  <si>
    <t>1.C.514</t>
  </si>
  <si>
    <t>SOCOM 
Plans</t>
  </si>
  <si>
    <t>VERMEULEN</t>
  </si>
  <si>
    <t>R73868</t>
  </si>
  <si>
    <t>1.C.550</t>
  </si>
  <si>
    <t>GENCO</t>
  </si>
  <si>
    <t>Giuseppe</t>
  </si>
  <si>
    <t>0401524</t>
  </si>
  <si>
    <t>4.A.046</t>
  </si>
  <si>
    <t>1KC</t>
  </si>
  <si>
    <t>SHUERMANS</t>
  </si>
  <si>
    <t>Shanti</t>
  </si>
  <si>
    <t>9390089</t>
  </si>
  <si>
    <t>4.A.002</t>
  </si>
  <si>
    <t>SCHONCK</t>
  </si>
  <si>
    <t>Ludo</t>
  </si>
  <si>
    <t>0001545</t>
  </si>
  <si>
    <t>4.A.001</t>
  </si>
  <si>
    <t>Ambu civil</t>
  </si>
  <si>
    <t>BOSSELOO</t>
  </si>
  <si>
    <t>Tim</t>
  </si>
  <si>
    <t>Div 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</si>
</sst>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gray0625">
        <bgColor theme="0" tint="-0.499984740745262"/>
      </patternFill>
    </fill>
    <fill>
      <patternFill patternType="solid">
        <fgColor rgb="FFFFC000"/>
        <bgColor indexed="64"/>
      </patternFill>
    </fill>
    <fill>
      <patternFill patternType="gray0625"/>
    </fill>
    <fill>
      <patternFill patternType="solid">
        <fgColor rgb="FFFF000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7">
    <xf numFmtId="0" fontId="0" fillId="0" borderId="0" xfId="0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 textRotation="90"/>
    </xf>
    <xf numFmtId="0" fontId="0" fillId="2" borderId="0" xfId="0" applyFill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 textRotation="90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textRotation="90"/>
    </xf>
    <xf numFmtId="0" fontId="9" fillId="2" borderId="0" xfId="0" applyFont="1" applyFill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0" fillId="2" borderId="16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21" xfId="0" applyFill="1" applyBorder="1" applyAlignment="1">
      <alignment horizontal="center" vertical="center"/>
    </xf>
    <xf numFmtId="0" fontId="0" fillId="2" borderId="21" xfId="0" applyFill="1" applyBorder="1" applyAlignment="1">
      <alignment vertical="center" wrapText="1"/>
    </xf>
    <xf numFmtId="0" fontId="0" fillId="5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 wrapText="1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0" fontId="0" fillId="2" borderId="29" xfId="0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0" fillId="2" borderId="29" xfId="0" applyFill="1" applyBorder="1" applyAlignment="1">
      <alignment vertical="center" wrapText="1"/>
    </xf>
    <xf numFmtId="0" fontId="0" fillId="2" borderId="33" xfId="0" applyFill="1" applyBorder="1" applyAlignment="1">
      <alignment vertical="center"/>
    </xf>
    <xf numFmtId="0" fontId="0" fillId="2" borderId="34" xfId="0" applyFill="1" applyBorder="1" applyAlignment="1">
      <alignment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21" xfId="0" quotePrefix="1" applyFill="1" applyBorder="1" applyAlignment="1">
      <alignment horizontal="center" vertical="center"/>
    </xf>
    <xf numFmtId="0" fontId="1" fillId="6" borderId="39" xfId="0" applyFont="1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0" fontId="0" fillId="2" borderId="40" xfId="0" applyFill="1" applyBorder="1" applyAlignment="1">
      <alignment vertical="center"/>
    </xf>
    <xf numFmtId="0" fontId="0" fillId="2" borderId="41" xfId="0" applyFill="1" applyBorder="1" applyAlignment="1">
      <alignment vertical="center"/>
    </xf>
    <xf numFmtId="0" fontId="0" fillId="2" borderId="41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41" xfId="0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2" borderId="43" xfId="0" applyFill="1" applyBorder="1" applyAlignment="1">
      <alignment vertical="center"/>
    </xf>
    <xf numFmtId="0" fontId="0" fillId="2" borderId="44" xfId="0" applyFill="1" applyBorder="1" applyAlignment="1">
      <alignment vertical="center"/>
    </xf>
    <xf numFmtId="0" fontId="0" fillId="2" borderId="45" xfId="0" applyFill="1" applyBorder="1" applyAlignment="1">
      <alignment vertical="center"/>
    </xf>
    <xf numFmtId="0" fontId="0" fillId="2" borderId="45" xfId="0" applyFill="1" applyBorder="1" applyAlignment="1">
      <alignment horizontal="center" vertical="center"/>
    </xf>
    <xf numFmtId="0" fontId="0" fillId="7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56" xfId="0" applyBorder="1"/>
    <xf numFmtId="0" fontId="0" fillId="0" borderId="57" xfId="0" applyBorder="1"/>
    <xf numFmtId="0" fontId="0" fillId="0" borderId="58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9" xfId="0" applyBorder="1"/>
    <xf numFmtId="0" fontId="0" fillId="0" borderId="28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58" xfId="0" applyBorder="1" applyAlignment="1">
      <alignment horizontal="center"/>
    </xf>
    <xf numFmtId="0" fontId="9" fillId="0" borderId="1" xfId="0" applyFont="1" applyBorder="1"/>
    <xf numFmtId="0" fontId="9" fillId="0" borderId="44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" xfId="0" applyFont="1" applyBorder="1"/>
    <xf numFmtId="0" fontId="11" fillId="0" borderId="1" xfId="0" applyFont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9" fillId="0" borderId="54" xfId="0" applyFont="1" applyBorder="1" applyAlignment="1">
      <alignment horizontal="center"/>
    </xf>
    <xf numFmtId="0" fontId="0" fillId="2" borderId="66" xfId="0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0" fillId="0" borderId="20" xfId="0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21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 wrapText="1"/>
    </xf>
    <xf numFmtId="0" fontId="0" fillId="7" borderId="29" xfId="0" applyFill="1" applyBorder="1" applyAlignment="1">
      <alignment horizontal="center" vertical="center" wrapText="1"/>
    </xf>
    <xf numFmtId="0" fontId="0" fillId="7" borderId="41" xfId="0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4" borderId="26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5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8" borderId="29" xfId="0" applyFill="1" applyBorder="1" applyAlignment="1">
      <alignment vertical="center"/>
    </xf>
    <xf numFmtId="0" fontId="0" fillId="2" borderId="55" xfId="0" applyFill="1" applyBorder="1" applyAlignment="1">
      <alignment horizontal="center" vertical="center"/>
    </xf>
    <xf numFmtId="0" fontId="0" fillId="4" borderId="30" xfId="0" applyFill="1" applyBorder="1" applyAlignment="1">
      <alignment vertical="center"/>
    </xf>
    <xf numFmtId="0" fontId="0" fillId="4" borderId="31" xfId="0" applyFill="1" applyBorder="1" applyAlignment="1">
      <alignment vertical="center"/>
    </xf>
    <xf numFmtId="0" fontId="0" fillId="4" borderId="31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1" fillId="6" borderId="64" xfId="0" applyFont="1" applyFill="1" applyBorder="1" applyAlignment="1">
      <alignment horizontal="center" vertical="center"/>
    </xf>
    <xf numFmtId="0" fontId="0" fillId="8" borderId="41" xfId="0" applyFill="1" applyBorder="1" applyAlignment="1">
      <alignment vertical="center"/>
    </xf>
    <xf numFmtId="0" fontId="0" fillId="2" borderId="41" xfId="0" quotePrefix="1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0" fontId="0" fillId="2" borderId="45" xfId="0" quotePrefix="1" applyFill="1" applyBorder="1" applyAlignment="1">
      <alignment horizontal="center" vertical="center"/>
    </xf>
    <xf numFmtId="0" fontId="0" fillId="2" borderId="45" xfId="0" applyFill="1" applyBorder="1" applyAlignment="1">
      <alignment vertical="center" wrapText="1"/>
    </xf>
    <xf numFmtId="0" fontId="0" fillId="2" borderId="13" xfId="0" applyFill="1" applyBorder="1" applyAlignment="1">
      <alignment horizontal="center" vertical="center"/>
    </xf>
    <xf numFmtId="0" fontId="0" fillId="8" borderId="45" xfId="0" applyFill="1" applyBorder="1" applyAlignment="1">
      <alignment vertical="center"/>
    </xf>
    <xf numFmtId="0" fontId="0" fillId="5" borderId="45" xfId="0" applyFont="1" applyFill="1" applyBorder="1" applyAlignment="1">
      <alignment horizontal="center" vertical="center"/>
    </xf>
    <xf numFmtId="14" fontId="0" fillId="0" borderId="5" xfId="0" applyNumberFormat="1" applyBorder="1"/>
    <xf numFmtId="0" fontId="0" fillId="7" borderId="5" xfId="0" applyFill="1" applyBorder="1" applyAlignment="1">
      <alignment horizontal="center" vertical="center"/>
    </xf>
    <xf numFmtId="0" fontId="0" fillId="0" borderId="26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12" fillId="7" borderId="45" xfId="0" applyFont="1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0" fillId="4" borderId="36" xfId="0" applyFill="1" applyBorder="1" applyAlignment="1">
      <alignment vertical="center"/>
    </xf>
    <xf numFmtId="0" fontId="0" fillId="4" borderId="37" xfId="0" applyFill="1" applyBorder="1" applyAlignment="1">
      <alignment vertical="center"/>
    </xf>
    <xf numFmtId="0" fontId="0" fillId="4" borderId="37" xfId="0" applyFill="1" applyBorder="1" applyAlignment="1">
      <alignment vertical="center" wrapText="1"/>
    </xf>
    <xf numFmtId="0" fontId="0" fillId="4" borderId="38" xfId="0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textRotation="90"/>
    </xf>
    <xf numFmtId="0" fontId="0" fillId="2" borderId="52" xfId="0" applyFill="1" applyBorder="1" applyAlignment="1">
      <alignment horizontal="center" vertical="center"/>
    </xf>
    <xf numFmtId="0" fontId="0" fillId="2" borderId="52" xfId="0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49" xfId="0" applyFill="1" applyBorder="1" applyAlignment="1">
      <alignment vertical="center"/>
    </xf>
    <xf numFmtId="0" fontId="0" fillId="0" borderId="5" xfId="0" quotePrefix="1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2" borderId="68" xfId="0" applyFill="1" applyBorder="1" applyAlignment="1">
      <alignment vertical="center"/>
    </xf>
    <xf numFmtId="0" fontId="0" fillId="2" borderId="69" xfId="0" applyFill="1" applyBorder="1" applyAlignment="1">
      <alignment vertical="center"/>
    </xf>
    <xf numFmtId="0" fontId="1" fillId="6" borderId="59" xfId="0" applyFont="1" applyFill="1" applyBorder="1" applyAlignment="1">
      <alignment horizontal="center" vertical="center"/>
    </xf>
    <xf numFmtId="0" fontId="0" fillId="2" borderId="62" xfId="0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0" fillId="2" borderId="70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2" xfId="0" quotePrefix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0" borderId="12" xfId="0" applyFill="1" applyBorder="1" applyAlignment="1">
      <alignment vertical="center" wrapText="1"/>
    </xf>
    <xf numFmtId="0" fontId="0" fillId="0" borderId="15" xfId="0" applyFill="1" applyBorder="1" applyAlignment="1">
      <alignment horizontal="center" vertical="center"/>
    </xf>
    <xf numFmtId="0" fontId="0" fillId="2" borderId="29" xfId="0" quotePrefix="1" applyFill="1" applyBorder="1" applyAlignment="1">
      <alignment horizontal="center" vertical="center"/>
    </xf>
    <xf numFmtId="0" fontId="0" fillId="7" borderId="45" xfId="0" applyFill="1" applyBorder="1" applyAlignment="1">
      <alignment horizontal="center" vertical="center" wrapText="1"/>
    </xf>
    <xf numFmtId="0" fontId="0" fillId="0" borderId="5" xfId="0" quotePrefix="1" applyFill="1" applyBorder="1" applyAlignment="1">
      <alignment vertical="center"/>
    </xf>
    <xf numFmtId="0" fontId="0" fillId="4" borderId="40" xfId="0" applyFill="1" applyBorder="1" applyAlignment="1">
      <alignment vertical="center"/>
    </xf>
    <xf numFmtId="0" fontId="0" fillId="4" borderId="41" xfId="0" applyFill="1" applyBorder="1" applyAlignment="1">
      <alignment vertical="center"/>
    </xf>
    <xf numFmtId="0" fontId="0" fillId="4" borderId="41" xfId="0" applyFill="1" applyBorder="1" applyAlignment="1">
      <alignment horizontal="center" vertical="center"/>
    </xf>
    <xf numFmtId="0" fontId="0" fillId="4" borderId="41" xfId="0" applyFill="1" applyBorder="1" applyAlignment="1">
      <alignment vertical="center" wrapText="1"/>
    </xf>
    <xf numFmtId="0" fontId="0" fillId="4" borderId="42" xfId="0" applyFill="1" applyBorder="1" applyAlignment="1">
      <alignment horizontal="center" vertical="center"/>
    </xf>
    <xf numFmtId="0" fontId="12" fillId="9" borderId="21" xfId="0" applyFont="1" applyFill="1" applyBorder="1" applyAlignment="1">
      <alignment horizontal="center" vertical="center"/>
    </xf>
    <xf numFmtId="0" fontId="0" fillId="0" borderId="28" xfId="0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0" fillId="0" borderId="29" xfId="0" quotePrefix="1" applyFill="1" applyBorder="1" applyAlignment="1">
      <alignment vertical="center"/>
    </xf>
    <xf numFmtId="0" fontId="0" fillId="0" borderId="29" xfId="0" applyFill="1" applyBorder="1" applyAlignment="1">
      <alignment vertical="center" wrapText="1"/>
    </xf>
    <xf numFmtId="0" fontId="0" fillId="0" borderId="62" xfId="0" applyFill="1" applyBorder="1" applyAlignment="1">
      <alignment horizontal="center" vertical="center"/>
    </xf>
    <xf numFmtId="0" fontId="0" fillId="0" borderId="44" xfId="0" applyFill="1" applyBorder="1" applyAlignment="1">
      <alignment vertical="center"/>
    </xf>
    <xf numFmtId="0" fontId="0" fillId="0" borderId="45" xfId="0" applyFill="1" applyBorder="1" applyAlignment="1">
      <alignment vertical="center"/>
    </xf>
    <xf numFmtId="0" fontId="0" fillId="0" borderId="45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45" xfId="0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67" xfId="0" applyFont="1" applyFill="1" applyBorder="1" applyAlignment="1">
      <alignment horizontal="center" vertical="center" textRotation="90"/>
    </xf>
    <xf numFmtId="0" fontId="0" fillId="0" borderId="3" xfId="0" applyFill="1" applyBorder="1" applyAlignment="1">
      <alignment horizontal="center" vertical="center"/>
    </xf>
    <xf numFmtId="0" fontId="0" fillId="0" borderId="45" xfId="0" quotePrefix="1" applyFill="1" applyBorder="1" applyAlignment="1">
      <alignment vertical="center"/>
    </xf>
    <xf numFmtId="0" fontId="0" fillId="0" borderId="45" xfId="0" quotePrefix="1" applyFill="1" applyBorder="1" applyAlignment="1">
      <alignment horizontal="center" vertical="center"/>
    </xf>
    <xf numFmtId="0" fontId="0" fillId="0" borderId="5" xfId="0" applyNumberFormat="1" applyBorder="1"/>
    <xf numFmtId="0" fontId="0" fillId="0" borderId="5" xfId="0" quotePrefix="1" applyNumberForma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28" xfId="0" applyFont="1" applyFill="1" applyBorder="1" applyAlignment="1">
      <alignment horizontal="center" vertical="center"/>
    </xf>
    <xf numFmtId="0" fontId="9" fillId="0" borderId="62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9" fillId="0" borderId="23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/>
    </xf>
    <xf numFmtId="0" fontId="9" fillId="0" borderId="49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48" xfId="0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textRotation="90"/>
    </xf>
    <xf numFmtId="0" fontId="3" fillId="2" borderId="25" xfId="0" applyFont="1" applyFill="1" applyBorder="1" applyAlignment="1">
      <alignment horizontal="center" vertical="center" textRotation="90"/>
    </xf>
    <xf numFmtId="0" fontId="3" fillId="2" borderId="35" xfId="0" applyFont="1" applyFill="1" applyBorder="1" applyAlignment="1">
      <alignment horizontal="center" vertical="center" textRotation="90"/>
    </xf>
    <xf numFmtId="0" fontId="0" fillId="2" borderId="47" xfId="0" applyFill="1" applyBorder="1" applyAlignment="1">
      <alignment horizontal="left" vertical="center"/>
    </xf>
    <xf numFmtId="0" fontId="0" fillId="2" borderId="48" xfId="0" applyFill="1" applyBorder="1" applyAlignment="1">
      <alignment horizontal="left" vertical="center"/>
    </xf>
    <xf numFmtId="0" fontId="0" fillId="2" borderId="51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0" fillId="2" borderId="52" xfId="0" applyFill="1" applyBorder="1" applyAlignment="1">
      <alignment horizontal="left" vertical="center"/>
    </xf>
    <xf numFmtId="0" fontId="0" fillId="2" borderId="53" xfId="0" applyFill="1" applyBorder="1" applyAlignment="1">
      <alignment horizontal="left" vertical="center"/>
    </xf>
    <xf numFmtId="0" fontId="0" fillId="2" borderId="49" xfId="0" applyFill="1" applyBorder="1" applyAlignment="1">
      <alignment horizontal="left" vertical="center"/>
    </xf>
    <xf numFmtId="0" fontId="8" fillId="0" borderId="71" xfId="0" applyFont="1" applyFill="1" applyBorder="1" applyAlignment="1">
      <alignment horizontal="center" vertical="center"/>
    </xf>
    <xf numFmtId="0" fontId="0" fillId="2" borderId="51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g"/><Relationship Id="rId13" Type="http://schemas.openxmlformats.org/officeDocument/2006/relationships/image" Target="../media/image14.jpg"/><Relationship Id="rId18" Type="http://schemas.openxmlformats.org/officeDocument/2006/relationships/image" Target="../media/image19.jpg"/><Relationship Id="rId3" Type="http://schemas.openxmlformats.org/officeDocument/2006/relationships/image" Target="../media/image4.jpg"/><Relationship Id="rId21" Type="http://schemas.openxmlformats.org/officeDocument/2006/relationships/image" Target="../media/image22.jpg"/><Relationship Id="rId7" Type="http://schemas.openxmlformats.org/officeDocument/2006/relationships/image" Target="../media/image8.jpg"/><Relationship Id="rId12" Type="http://schemas.openxmlformats.org/officeDocument/2006/relationships/image" Target="../media/image13.jpg"/><Relationship Id="rId17" Type="http://schemas.openxmlformats.org/officeDocument/2006/relationships/image" Target="../media/image18.jpg"/><Relationship Id="rId25" Type="http://schemas.openxmlformats.org/officeDocument/2006/relationships/image" Target="../media/image26.png"/><Relationship Id="rId2" Type="http://schemas.openxmlformats.org/officeDocument/2006/relationships/image" Target="../media/image3.jpg"/><Relationship Id="rId16" Type="http://schemas.openxmlformats.org/officeDocument/2006/relationships/image" Target="../media/image17.jpg"/><Relationship Id="rId20" Type="http://schemas.openxmlformats.org/officeDocument/2006/relationships/image" Target="../media/image21.jpg"/><Relationship Id="rId1" Type="http://schemas.openxmlformats.org/officeDocument/2006/relationships/image" Target="../media/image2.jpg"/><Relationship Id="rId6" Type="http://schemas.openxmlformats.org/officeDocument/2006/relationships/image" Target="../media/image7.jpg"/><Relationship Id="rId11" Type="http://schemas.openxmlformats.org/officeDocument/2006/relationships/image" Target="../media/image12.jpg"/><Relationship Id="rId24" Type="http://schemas.openxmlformats.org/officeDocument/2006/relationships/image" Target="../media/image25.jpg"/><Relationship Id="rId5" Type="http://schemas.openxmlformats.org/officeDocument/2006/relationships/image" Target="../media/image6.jpg"/><Relationship Id="rId15" Type="http://schemas.openxmlformats.org/officeDocument/2006/relationships/image" Target="../media/image16.jpg"/><Relationship Id="rId23" Type="http://schemas.openxmlformats.org/officeDocument/2006/relationships/image" Target="../media/image24.jpg"/><Relationship Id="rId10" Type="http://schemas.openxmlformats.org/officeDocument/2006/relationships/image" Target="../media/image11.jpg"/><Relationship Id="rId19" Type="http://schemas.openxmlformats.org/officeDocument/2006/relationships/image" Target="../media/image20.jpg"/><Relationship Id="rId4" Type="http://schemas.openxmlformats.org/officeDocument/2006/relationships/image" Target="../media/image5.jpg"/><Relationship Id="rId9" Type="http://schemas.openxmlformats.org/officeDocument/2006/relationships/image" Target="../media/image10.jpg"/><Relationship Id="rId14" Type="http://schemas.openxmlformats.org/officeDocument/2006/relationships/image" Target="../media/image15.jpg"/><Relationship Id="rId22" Type="http://schemas.openxmlformats.org/officeDocument/2006/relationships/image" Target="../media/image23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20</xdr:row>
      <xdr:rowOff>0</xdr:rowOff>
    </xdr:from>
    <xdr:ext cx="5610447" cy="937629"/>
    <xdr:sp macro="" textlink="">
      <xdr:nvSpPr>
        <xdr:cNvPr id="2" name="Rectangle 1"/>
        <xdr:cNvSpPr/>
      </xdr:nvSpPr>
      <xdr:spPr>
        <a:xfrm>
          <a:off x="5048250" y="4191000"/>
          <a:ext cx="5610447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Voir SDGR Toolbox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33617</xdr:colOff>
      <xdr:row>9</xdr:row>
      <xdr:rowOff>190500</xdr:rowOff>
    </xdr:from>
    <xdr:ext cx="672353" cy="1008529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0817" y="1905000"/>
          <a:ext cx="672353" cy="1008529"/>
        </a:xfrm>
        <a:prstGeom prst="rect">
          <a:avLst/>
        </a:prstGeom>
      </xdr:spPr>
    </xdr:pic>
    <xdr:clientData/>
  </xdr:oneCellAnchor>
  <xdr:oneCellAnchor>
    <xdr:from>
      <xdr:col>11</xdr:col>
      <xdr:colOff>1064558</xdr:colOff>
      <xdr:row>3</xdr:row>
      <xdr:rowOff>44823</xdr:rowOff>
    </xdr:from>
    <xdr:ext cx="683559" cy="1029957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2958" y="616323"/>
          <a:ext cx="683559" cy="1029957"/>
        </a:xfrm>
        <a:prstGeom prst="rect">
          <a:avLst/>
        </a:prstGeom>
      </xdr:spPr>
    </xdr:pic>
    <xdr:clientData/>
  </xdr:oneCellAnchor>
  <xdr:oneCellAnchor>
    <xdr:from>
      <xdr:col>18</xdr:col>
      <xdr:colOff>56029</xdr:colOff>
      <xdr:row>9</xdr:row>
      <xdr:rowOff>156884</xdr:rowOff>
    </xdr:from>
    <xdr:ext cx="669327" cy="1014132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8829" y="1871384"/>
          <a:ext cx="669327" cy="1014132"/>
        </a:xfrm>
        <a:prstGeom prst="rect">
          <a:avLst/>
        </a:prstGeom>
      </xdr:spPr>
    </xdr:pic>
    <xdr:clientData/>
  </xdr:oneCellAnchor>
  <xdr:oneCellAnchor>
    <xdr:from>
      <xdr:col>29</xdr:col>
      <xdr:colOff>44822</xdr:colOff>
      <xdr:row>16</xdr:row>
      <xdr:rowOff>207304</xdr:rowOff>
    </xdr:from>
    <xdr:ext cx="664883" cy="997325"/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3222" y="3236254"/>
          <a:ext cx="664883" cy="997325"/>
        </a:xfrm>
        <a:prstGeom prst="rect">
          <a:avLst/>
        </a:prstGeom>
      </xdr:spPr>
    </xdr:pic>
    <xdr:clientData/>
  </xdr:oneCellAnchor>
  <xdr:oneCellAnchor>
    <xdr:from>
      <xdr:col>7</xdr:col>
      <xdr:colOff>22412</xdr:colOff>
      <xdr:row>10</xdr:row>
      <xdr:rowOff>123266</xdr:rowOff>
    </xdr:from>
    <xdr:ext cx="669327" cy="1014132"/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9612" y="2028266"/>
          <a:ext cx="669327" cy="1014132"/>
        </a:xfrm>
        <a:prstGeom prst="rect">
          <a:avLst/>
        </a:prstGeom>
      </xdr:spPr>
    </xdr:pic>
    <xdr:clientData/>
  </xdr:oneCellAnchor>
  <xdr:oneCellAnchor>
    <xdr:from>
      <xdr:col>7</xdr:col>
      <xdr:colOff>56112</xdr:colOff>
      <xdr:row>19</xdr:row>
      <xdr:rowOff>329047</xdr:rowOff>
    </xdr:from>
    <xdr:ext cx="620683" cy="831272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3312" y="3805672"/>
          <a:ext cx="620683" cy="831272"/>
        </a:xfrm>
        <a:prstGeom prst="rect">
          <a:avLst/>
        </a:prstGeom>
      </xdr:spPr>
    </xdr:pic>
    <xdr:clientData/>
  </xdr:oneCellAnchor>
  <xdr:oneCellAnchor>
    <xdr:from>
      <xdr:col>11</xdr:col>
      <xdr:colOff>1105379</xdr:colOff>
      <xdr:row>3</xdr:row>
      <xdr:rowOff>44823</xdr:rowOff>
    </xdr:from>
    <xdr:ext cx="683559" cy="1029957"/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679" y="616323"/>
          <a:ext cx="683559" cy="1029957"/>
        </a:xfrm>
        <a:prstGeom prst="rect">
          <a:avLst/>
        </a:prstGeom>
      </xdr:spPr>
    </xdr:pic>
    <xdr:clientData/>
  </xdr:oneCellAnchor>
  <xdr:oneCellAnchor>
    <xdr:from>
      <xdr:col>30</xdr:col>
      <xdr:colOff>47625</xdr:colOff>
      <xdr:row>4</xdr:row>
      <xdr:rowOff>71500</xdr:rowOff>
    </xdr:from>
    <xdr:ext cx="666749" cy="1010225"/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25" y="833500"/>
          <a:ext cx="666749" cy="1010225"/>
        </a:xfrm>
        <a:prstGeom prst="rect">
          <a:avLst/>
        </a:prstGeom>
      </xdr:spPr>
    </xdr:pic>
    <xdr:clientData/>
  </xdr:oneCellAnchor>
  <xdr:oneCellAnchor>
    <xdr:from>
      <xdr:col>20</xdr:col>
      <xdr:colOff>136923</xdr:colOff>
      <xdr:row>4</xdr:row>
      <xdr:rowOff>35719</xdr:rowOff>
    </xdr:from>
    <xdr:ext cx="712332" cy="1071562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8923" y="797719"/>
          <a:ext cx="712332" cy="1071562"/>
        </a:xfrm>
        <a:prstGeom prst="rect">
          <a:avLst/>
        </a:prstGeom>
      </xdr:spPr>
    </xdr:pic>
    <xdr:clientData/>
  </xdr:oneCellAnchor>
  <xdr:oneCellAnchor>
    <xdr:from>
      <xdr:col>7</xdr:col>
      <xdr:colOff>33618</xdr:colOff>
      <xdr:row>17</xdr:row>
      <xdr:rowOff>134470</xdr:rowOff>
    </xdr:from>
    <xdr:ext cx="661147" cy="1001737"/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0818" y="3372970"/>
          <a:ext cx="661147" cy="1001737"/>
        </a:xfrm>
        <a:prstGeom prst="rect">
          <a:avLst/>
        </a:prstGeom>
      </xdr:spPr>
    </xdr:pic>
    <xdr:clientData/>
  </xdr:oneCellAnchor>
  <xdr:oneCellAnchor>
    <xdr:from>
      <xdr:col>7</xdr:col>
      <xdr:colOff>13607</xdr:colOff>
      <xdr:row>18</xdr:row>
      <xdr:rowOff>81643</xdr:rowOff>
    </xdr:from>
    <xdr:ext cx="701201" cy="1071562"/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0807" y="3510643"/>
          <a:ext cx="701201" cy="1071562"/>
        </a:xfrm>
        <a:prstGeom prst="rect">
          <a:avLst/>
        </a:prstGeom>
      </xdr:spPr>
    </xdr:pic>
    <xdr:clientData/>
  </xdr:oneCellAnchor>
  <xdr:oneCellAnchor>
    <xdr:from>
      <xdr:col>7</xdr:col>
      <xdr:colOff>54427</xdr:colOff>
      <xdr:row>11</xdr:row>
      <xdr:rowOff>315308</xdr:rowOff>
    </xdr:from>
    <xdr:ext cx="640081" cy="827691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1627" y="2286983"/>
          <a:ext cx="640081" cy="827691"/>
        </a:xfrm>
        <a:prstGeom prst="rect">
          <a:avLst/>
        </a:prstGeom>
      </xdr:spPr>
    </xdr:pic>
    <xdr:clientData/>
  </xdr:oneCellAnchor>
  <xdr:oneCellAnchor>
    <xdr:from>
      <xdr:col>7</xdr:col>
      <xdr:colOff>13608</xdr:colOff>
      <xdr:row>12</xdr:row>
      <xdr:rowOff>190501</xdr:rowOff>
    </xdr:from>
    <xdr:ext cx="682534" cy="1034143"/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0808" y="2476501"/>
          <a:ext cx="682534" cy="1034143"/>
        </a:xfrm>
        <a:prstGeom prst="rect">
          <a:avLst/>
        </a:prstGeom>
      </xdr:spPr>
    </xdr:pic>
    <xdr:clientData/>
  </xdr:oneCellAnchor>
  <xdr:oneCellAnchor>
    <xdr:from>
      <xdr:col>7</xdr:col>
      <xdr:colOff>33137</xdr:colOff>
      <xdr:row>13</xdr:row>
      <xdr:rowOff>231321</xdr:rowOff>
    </xdr:from>
    <xdr:ext cx="633836" cy="955037"/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0337" y="2669721"/>
          <a:ext cx="633836" cy="955037"/>
        </a:xfrm>
        <a:prstGeom prst="rect">
          <a:avLst/>
        </a:prstGeom>
      </xdr:spPr>
    </xdr:pic>
    <xdr:clientData/>
  </xdr:oneCellAnchor>
  <xdr:oneCellAnchor>
    <xdr:from>
      <xdr:col>20</xdr:col>
      <xdr:colOff>54428</xdr:colOff>
      <xdr:row>3</xdr:row>
      <xdr:rowOff>95249</xdr:rowOff>
    </xdr:from>
    <xdr:ext cx="726075" cy="938893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28" y="666749"/>
          <a:ext cx="726075" cy="938893"/>
        </a:xfrm>
        <a:prstGeom prst="rect">
          <a:avLst/>
        </a:prstGeom>
      </xdr:spPr>
    </xdr:pic>
    <xdr:clientData/>
  </xdr:oneCellAnchor>
  <xdr:oneCellAnchor>
    <xdr:from>
      <xdr:col>7</xdr:col>
      <xdr:colOff>27214</xdr:colOff>
      <xdr:row>16</xdr:row>
      <xdr:rowOff>136070</xdr:rowOff>
    </xdr:from>
    <xdr:ext cx="661737" cy="898073"/>
    <xdr:pic>
      <xdr:nvPicPr>
        <xdr:cNvPr id="17" name="Picture 16"/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24"/>
        <a:stretch/>
      </xdr:blipFill>
      <xdr:spPr>
        <a:xfrm>
          <a:off x="4294414" y="3184070"/>
          <a:ext cx="661737" cy="898073"/>
        </a:xfrm>
        <a:prstGeom prst="rect">
          <a:avLst/>
        </a:prstGeom>
      </xdr:spPr>
    </xdr:pic>
    <xdr:clientData/>
  </xdr:oneCellAnchor>
  <xdr:oneCellAnchor>
    <xdr:from>
      <xdr:col>7</xdr:col>
      <xdr:colOff>22412</xdr:colOff>
      <xdr:row>15</xdr:row>
      <xdr:rowOff>134469</xdr:rowOff>
    </xdr:from>
    <xdr:ext cx="669328" cy="1014133"/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9612" y="2991969"/>
          <a:ext cx="669328" cy="1014133"/>
        </a:xfrm>
        <a:prstGeom prst="rect">
          <a:avLst/>
        </a:prstGeom>
      </xdr:spPr>
    </xdr:pic>
    <xdr:clientData/>
  </xdr:oneCellAnchor>
  <xdr:oneCellAnchor>
    <xdr:from>
      <xdr:col>7</xdr:col>
      <xdr:colOff>33132</xdr:colOff>
      <xdr:row>14</xdr:row>
      <xdr:rowOff>115956</xdr:rowOff>
    </xdr:from>
    <xdr:ext cx="650516" cy="985630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0332" y="2782956"/>
          <a:ext cx="650516" cy="985630"/>
        </a:xfrm>
        <a:prstGeom prst="rect">
          <a:avLst/>
        </a:prstGeom>
      </xdr:spPr>
    </xdr:pic>
    <xdr:clientData/>
  </xdr:oneCellAnchor>
  <xdr:oneCellAnchor>
    <xdr:from>
      <xdr:col>29</xdr:col>
      <xdr:colOff>108857</xdr:colOff>
      <xdr:row>22</xdr:row>
      <xdr:rowOff>122464</xdr:rowOff>
    </xdr:from>
    <xdr:ext cx="743857" cy="1115786"/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7257" y="4313464"/>
          <a:ext cx="743857" cy="1115786"/>
        </a:xfrm>
        <a:prstGeom prst="rect">
          <a:avLst/>
        </a:prstGeom>
      </xdr:spPr>
    </xdr:pic>
    <xdr:clientData/>
  </xdr:oneCellAnchor>
  <xdr:oneCellAnchor>
    <xdr:from>
      <xdr:col>11</xdr:col>
      <xdr:colOff>1129393</xdr:colOff>
      <xdr:row>4</xdr:row>
      <xdr:rowOff>27215</xdr:rowOff>
    </xdr:from>
    <xdr:ext cx="714375" cy="1074208"/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1118" y="789215"/>
          <a:ext cx="714375" cy="1074208"/>
        </a:xfrm>
        <a:prstGeom prst="rect">
          <a:avLst/>
        </a:prstGeom>
      </xdr:spPr>
    </xdr:pic>
    <xdr:clientData/>
  </xdr:oneCellAnchor>
  <xdr:oneCellAnchor>
    <xdr:from>
      <xdr:col>18</xdr:col>
      <xdr:colOff>40823</xdr:colOff>
      <xdr:row>19</xdr:row>
      <xdr:rowOff>149678</xdr:rowOff>
    </xdr:from>
    <xdr:ext cx="689428" cy="1034143"/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3623" y="3769178"/>
          <a:ext cx="689428" cy="1034143"/>
        </a:xfrm>
        <a:prstGeom prst="rect">
          <a:avLst/>
        </a:prstGeom>
      </xdr:spPr>
    </xdr:pic>
    <xdr:clientData/>
  </xdr:oneCellAnchor>
  <xdr:oneCellAnchor>
    <xdr:from>
      <xdr:col>18</xdr:col>
      <xdr:colOff>50348</xdr:colOff>
      <xdr:row>16</xdr:row>
      <xdr:rowOff>104775</xdr:rowOff>
    </xdr:from>
    <xdr:ext cx="697802" cy="1057275"/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3148" y="3152775"/>
          <a:ext cx="697802" cy="1057275"/>
        </a:xfrm>
        <a:prstGeom prst="rect">
          <a:avLst/>
        </a:prstGeom>
      </xdr:spPr>
    </xdr:pic>
    <xdr:clientData/>
  </xdr:oneCellAnchor>
  <xdr:oneCellAnchor>
    <xdr:from>
      <xdr:col>29</xdr:col>
      <xdr:colOff>108857</xdr:colOff>
      <xdr:row>19</xdr:row>
      <xdr:rowOff>68037</xdr:rowOff>
    </xdr:from>
    <xdr:ext cx="727437" cy="1102177"/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7257" y="3687537"/>
          <a:ext cx="727437" cy="1102177"/>
        </a:xfrm>
        <a:prstGeom prst="rect">
          <a:avLst/>
        </a:prstGeom>
      </xdr:spPr>
    </xdr:pic>
    <xdr:clientData/>
  </xdr:oneCellAnchor>
  <xdr:oneCellAnchor>
    <xdr:from>
      <xdr:col>7</xdr:col>
      <xdr:colOff>27215</xdr:colOff>
      <xdr:row>22</xdr:row>
      <xdr:rowOff>155863</xdr:rowOff>
    </xdr:from>
    <xdr:ext cx="669470" cy="1014349"/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4415" y="4346863"/>
          <a:ext cx="669470" cy="1014349"/>
        </a:xfrm>
        <a:prstGeom prst="rect">
          <a:avLst/>
        </a:prstGeom>
      </xdr:spPr>
    </xdr:pic>
    <xdr:clientData/>
  </xdr:oneCellAnchor>
  <xdr:oneCellAnchor>
    <xdr:from>
      <xdr:col>18</xdr:col>
      <xdr:colOff>81643</xdr:colOff>
      <xdr:row>22</xdr:row>
      <xdr:rowOff>190499</xdr:rowOff>
    </xdr:from>
    <xdr:ext cx="646612" cy="979715"/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54443" y="4381499"/>
          <a:ext cx="646612" cy="979715"/>
        </a:xfrm>
        <a:prstGeom prst="rect">
          <a:avLst/>
        </a:prstGeom>
      </xdr:spPr>
    </xdr:pic>
    <xdr:clientData/>
  </xdr:oneCellAnchor>
  <xdr:oneCellAnchor>
    <xdr:from>
      <xdr:col>18</xdr:col>
      <xdr:colOff>32818</xdr:colOff>
      <xdr:row>20</xdr:row>
      <xdr:rowOff>112058</xdr:rowOff>
    </xdr:from>
    <xdr:ext cx="735891" cy="1114986"/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5618" y="3922058"/>
          <a:ext cx="735891" cy="1114986"/>
        </a:xfrm>
        <a:prstGeom prst="rect">
          <a:avLst/>
        </a:prstGeom>
      </xdr:spPr>
    </xdr:pic>
    <xdr:clientData/>
  </xdr:oneCellAnchor>
  <xdr:oneCellAnchor>
    <xdr:from>
      <xdr:col>29</xdr:col>
      <xdr:colOff>40821</xdr:colOff>
      <xdr:row>17</xdr:row>
      <xdr:rowOff>95249</xdr:rowOff>
    </xdr:from>
    <xdr:ext cx="714375" cy="1074208"/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9221" y="3333749"/>
          <a:ext cx="714375" cy="1074208"/>
        </a:xfrm>
        <a:prstGeom prst="rect">
          <a:avLst/>
        </a:prstGeom>
      </xdr:spPr>
    </xdr:pic>
    <xdr:clientData/>
  </xdr:oneCellAnchor>
  <xdr:oneCellAnchor>
    <xdr:from>
      <xdr:col>18</xdr:col>
      <xdr:colOff>33132</xdr:colOff>
      <xdr:row>17</xdr:row>
      <xdr:rowOff>115956</xdr:rowOff>
    </xdr:from>
    <xdr:ext cx="650516" cy="985630"/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5932" y="3354456"/>
          <a:ext cx="650516" cy="985630"/>
        </a:xfrm>
        <a:prstGeom prst="rect">
          <a:avLst/>
        </a:prstGeom>
      </xdr:spPr>
    </xdr:pic>
    <xdr:clientData/>
  </xdr:oneCellAnchor>
  <xdr:oneCellAnchor>
    <xdr:from>
      <xdr:col>18</xdr:col>
      <xdr:colOff>54428</xdr:colOff>
      <xdr:row>21</xdr:row>
      <xdr:rowOff>207817</xdr:rowOff>
    </xdr:from>
    <xdr:ext cx="733149" cy="1044041"/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7228" y="4189267"/>
          <a:ext cx="733149" cy="1044041"/>
        </a:xfrm>
        <a:prstGeom prst="rect">
          <a:avLst/>
        </a:prstGeom>
      </xdr:spPr>
    </xdr:pic>
    <xdr:clientData/>
  </xdr:oneCellAnchor>
  <xdr:oneCellAnchor>
    <xdr:from>
      <xdr:col>29</xdr:col>
      <xdr:colOff>86591</xdr:colOff>
      <xdr:row>21</xdr:row>
      <xdr:rowOff>86589</xdr:rowOff>
    </xdr:from>
    <xdr:ext cx="725805" cy="1099705"/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64991" y="4087089"/>
          <a:ext cx="725805" cy="1099705"/>
        </a:xfrm>
        <a:prstGeom prst="rect">
          <a:avLst/>
        </a:prstGeom>
      </xdr:spPr>
    </xdr:pic>
    <xdr:clientData/>
  </xdr:oneCellAnchor>
  <xdr:oneCellAnchor>
    <xdr:from>
      <xdr:col>7</xdr:col>
      <xdr:colOff>13607</xdr:colOff>
      <xdr:row>20</xdr:row>
      <xdr:rowOff>125350</xdr:rowOff>
    </xdr:from>
    <xdr:ext cx="707572" cy="1072077"/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0807" y="3935350"/>
          <a:ext cx="707572" cy="1072077"/>
        </a:xfrm>
        <a:prstGeom prst="rect">
          <a:avLst/>
        </a:prstGeom>
      </xdr:spPr>
    </xdr:pic>
    <xdr:clientData/>
  </xdr:oneCellAnchor>
  <xdr:oneCellAnchor>
    <xdr:from>
      <xdr:col>18</xdr:col>
      <xdr:colOff>58139</xdr:colOff>
      <xdr:row>9</xdr:row>
      <xdr:rowOff>230573</xdr:rowOff>
    </xdr:from>
    <xdr:ext cx="773134" cy="994070"/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0939" y="1906973"/>
          <a:ext cx="773134" cy="994070"/>
        </a:xfrm>
        <a:prstGeom prst="rect">
          <a:avLst/>
        </a:prstGeom>
      </xdr:spPr>
    </xdr:pic>
    <xdr:clientData/>
  </xdr:oneCellAnchor>
  <xdr:oneCellAnchor>
    <xdr:from>
      <xdr:col>29</xdr:col>
      <xdr:colOff>128154</xdr:colOff>
      <xdr:row>9</xdr:row>
      <xdr:rowOff>121227</xdr:rowOff>
    </xdr:from>
    <xdr:ext cx="712932" cy="1069398"/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06554" y="1835727"/>
          <a:ext cx="712932" cy="1069398"/>
        </a:xfrm>
        <a:prstGeom prst="rect">
          <a:avLst/>
        </a:prstGeom>
      </xdr:spPr>
    </xdr:pic>
    <xdr:clientData/>
  </xdr:oneCellAnchor>
  <xdr:oneCellAnchor>
    <xdr:from>
      <xdr:col>7</xdr:col>
      <xdr:colOff>34636</xdr:colOff>
      <xdr:row>21</xdr:row>
      <xdr:rowOff>86590</xdr:rowOff>
    </xdr:from>
    <xdr:ext cx="714286" cy="1085714"/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301836" y="4087090"/>
          <a:ext cx="714286" cy="1085714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85725</xdr:colOff>
          <xdr:row>20</xdr:row>
          <xdr:rowOff>123825</xdr:rowOff>
        </xdr:from>
        <xdr:to>
          <xdr:col>29</xdr:col>
          <xdr:colOff>847725</xdr:colOff>
          <xdr:row>20</xdr:row>
          <xdr:rowOff>1123950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Visio_Drawing.vsd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9"/>
  <sheetViews>
    <sheetView tabSelected="1" view="pageBreakPreview" zoomScale="130" zoomScaleNormal="100" zoomScaleSheetLayoutView="130" workbookViewId="0">
      <selection activeCell="D8" sqref="D8"/>
    </sheetView>
  </sheetViews>
  <sheetFormatPr defaultRowHeight="15" x14ac:dyDescent="0.25"/>
  <cols>
    <col min="2" max="2" width="32.85546875" bestFit="1" customWidth="1"/>
    <col min="8" max="8" width="3.5703125" customWidth="1"/>
    <col min="9" max="9" width="16.7109375" customWidth="1"/>
    <col min="11" max="11" width="10" bestFit="1" customWidth="1"/>
    <col min="13" max="13" width="11" customWidth="1"/>
  </cols>
  <sheetData>
    <row r="1" spans="2:13" ht="15.75" thickBot="1" x14ac:dyDescent="0.3"/>
    <row r="2" spans="2:13" ht="16.5" thickBot="1" x14ac:dyDescent="0.3">
      <c r="B2" s="193" t="s">
        <v>14</v>
      </c>
      <c r="C2" s="194"/>
      <c r="D2" s="194"/>
      <c r="E2" s="194"/>
      <c r="F2" s="194"/>
      <c r="G2" s="195"/>
      <c r="I2" s="4">
        <v>43656</v>
      </c>
    </row>
    <row r="3" spans="2:13" ht="16.5" thickBot="1" x14ac:dyDescent="0.3">
      <c r="B3" s="114"/>
      <c r="C3" s="114"/>
      <c r="D3" s="114"/>
      <c r="E3" s="114"/>
      <c r="F3" s="114"/>
      <c r="G3" s="114"/>
    </row>
    <row r="4" spans="2:13" ht="15.75" thickBot="1" x14ac:dyDescent="0.3">
      <c r="I4" s="198" t="s">
        <v>20</v>
      </c>
      <c r="J4" s="199"/>
      <c r="K4" s="200"/>
      <c r="L4" s="201" t="s">
        <v>108</v>
      </c>
      <c r="M4" s="202"/>
    </row>
    <row r="5" spans="2:13" x14ac:dyDescent="0.25">
      <c r="C5" s="211" t="s">
        <v>9</v>
      </c>
      <c r="D5" s="212"/>
      <c r="E5" s="213" t="s">
        <v>10</v>
      </c>
      <c r="F5" s="214"/>
      <c r="G5" s="215" t="s">
        <v>11</v>
      </c>
      <c r="I5" s="205" t="s">
        <v>15</v>
      </c>
      <c r="J5" s="196" t="s">
        <v>16</v>
      </c>
      <c r="K5" s="197"/>
      <c r="L5" s="207" t="s">
        <v>21</v>
      </c>
      <c r="M5" s="209" t="s">
        <v>19</v>
      </c>
    </row>
    <row r="6" spans="2:13" ht="15.75" thickBot="1" x14ac:dyDescent="0.3">
      <c r="C6" s="101" t="s">
        <v>12</v>
      </c>
      <c r="D6" s="102" t="s">
        <v>13</v>
      </c>
      <c r="E6" s="102" t="s">
        <v>12</v>
      </c>
      <c r="F6" s="103" t="s">
        <v>13</v>
      </c>
      <c r="G6" s="216"/>
      <c r="I6" s="206"/>
      <c r="J6" s="99" t="s">
        <v>17</v>
      </c>
      <c r="K6" s="100" t="s">
        <v>18</v>
      </c>
      <c r="L6" s="208"/>
      <c r="M6" s="210"/>
    </row>
    <row r="7" spans="2:13" x14ac:dyDescent="0.25">
      <c r="B7" s="67" t="s">
        <v>0</v>
      </c>
      <c r="C7" s="70"/>
      <c r="D7" s="71">
        <v>178</v>
      </c>
      <c r="E7" s="71"/>
      <c r="F7" s="73">
        <v>20</v>
      </c>
      <c r="G7" s="74">
        <f>SUM(C7:F7)</f>
        <v>198</v>
      </c>
      <c r="I7" s="96"/>
      <c r="J7" s="90"/>
      <c r="K7" s="91"/>
      <c r="L7" s="90"/>
      <c r="M7" s="91"/>
    </row>
    <row r="8" spans="2:13" ht="15.75" thickBot="1" x14ac:dyDescent="0.3">
      <c r="B8" s="69" t="s">
        <v>5</v>
      </c>
      <c r="C8" s="80"/>
      <c r="D8" s="3"/>
      <c r="E8" s="3"/>
      <c r="F8" s="81"/>
      <c r="G8" s="82">
        <f t="shared" ref="G8:G14" si="0">SUM(C8:F8)</f>
        <v>0</v>
      </c>
      <c r="I8" s="97"/>
      <c r="J8" s="92"/>
      <c r="K8" s="93"/>
      <c r="L8" s="92"/>
      <c r="M8" s="93"/>
    </row>
    <row r="9" spans="2:13" ht="15.75" thickBot="1" x14ac:dyDescent="0.3">
      <c r="B9" s="88" t="s">
        <v>1</v>
      </c>
      <c r="C9" s="84">
        <f>+C7+C8</f>
        <v>0</v>
      </c>
      <c r="D9" s="85">
        <f t="shared" ref="D9:F9" si="1">+D7+D8</f>
        <v>178</v>
      </c>
      <c r="E9" s="85">
        <f t="shared" si="1"/>
        <v>0</v>
      </c>
      <c r="F9" s="86">
        <f t="shared" si="1"/>
        <v>20</v>
      </c>
      <c r="G9" s="87">
        <f>SUM(C9:F9)</f>
        <v>198</v>
      </c>
      <c r="I9" s="97"/>
      <c r="J9" s="92"/>
      <c r="K9" s="93"/>
      <c r="L9" s="92"/>
      <c r="M9" s="93"/>
    </row>
    <row r="10" spans="2:13" x14ac:dyDescent="0.25">
      <c r="B10" s="76" t="s">
        <v>2</v>
      </c>
      <c r="C10" s="77"/>
      <c r="D10" s="66"/>
      <c r="E10" s="66"/>
      <c r="F10" s="78">
        <v>3</v>
      </c>
      <c r="G10" s="79">
        <f t="shared" si="0"/>
        <v>3</v>
      </c>
      <c r="I10" s="97"/>
      <c r="J10" s="92"/>
      <c r="K10" s="93"/>
      <c r="L10" s="92"/>
      <c r="M10" s="93"/>
    </row>
    <row r="11" spans="2:13" x14ac:dyDescent="0.25">
      <c r="B11" s="68" t="s">
        <v>6</v>
      </c>
      <c r="C11" s="72"/>
      <c r="D11" s="2">
        <v>34</v>
      </c>
      <c r="E11" s="2"/>
      <c r="F11" s="65"/>
      <c r="G11" s="75">
        <f t="shared" si="0"/>
        <v>34</v>
      </c>
      <c r="I11" s="97">
        <v>208</v>
      </c>
      <c r="J11" s="92"/>
      <c r="K11" s="93"/>
      <c r="L11" s="92"/>
      <c r="M11" s="93"/>
    </row>
    <row r="12" spans="2:13" x14ac:dyDescent="0.25">
      <c r="B12" s="68" t="s">
        <v>7</v>
      </c>
      <c r="C12" s="72"/>
      <c r="D12" s="2"/>
      <c r="E12" s="2"/>
      <c r="F12" s="65"/>
      <c r="G12" s="75">
        <f t="shared" si="0"/>
        <v>0</v>
      </c>
      <c r="I12" s="97"/>
      <c r="J12" s="92"/>
      <c r="K12" s="93"/>
      <c r="L12" s="92"/>
      <c r="M12" s="93"/>
    </row>
    <row r="13" spans="2:13" x14ac:dyDescent="0.25">
      <c r="B13" s="68" t="s">
        <v>3</v>
      </c>
      <c r="C13" s="72"/>
      <c r="D13" s="2"/>
      <c r="E13" s="2"/>
      <c r="F13" s="65"/>
      <c r="G13" s="75">
        <f t="shared" si="0"/>
        <v>0</v>
      </c>
      <c r="I13" s="97"/>
      <c r="J13" s="92"/>
      <c r="K13" s="93"/>
      <c r="L13" s="92"/>
      <c r="M13" s="93"/>
    </row>
    <row r="14" spans="2:13" ht="15.75" thickBot="1" x14ac:dyDescent="0.3">
      <c r="B14" s="69" t="s">
        <v>8</v>
      </c>
      <c r="C14" s="80"/>
      <c r="D14" s="3"/>
      <c r="E14" s="3"/>
      <c r="F14" s="81"/>
      <c r="G14" s="82">
        <f t="shared" si="0"/>
        <v>0</v>
      </c>
      <c r="I14" s="98"/>
      <c r="J14" s="94"/>
      <c r="K14" s="95"/>
      <c r="L14" s="94"/>
      <c r="M14" s="95"/>
    </row>
    <row r="15" spans="2:13" ht="15.75" thickBot="1" x14ac:dyDescent="0.3">
      <c r="B15" s="83" t="s">
        <v>4</v>
      </c>
      <c r="C15" s="84">
        <f>+C10+C11+C12+C13+C14</f>
        <v>0</v>
      </c>
      <c r="D15" s="85">
        <f t="shared" ref="D15:F15" si="2">+D10+D11+D12+D13+D14</f>
        <v>34</v>
      </c>
      <c r="E15" s="85">
        <f t="shared" si="2"/>
        <v>0</v>
      </c>
      <c r="F15" s="86">
        <f t="shared" si="2"/>
        <v>3</v>
      </c>
      <c r="G15" s="87">
        <f>SUM(C15:F15)</f>
        <v>37</v>
      </c>
      <c r="I15" t="s">
        <v>114</v>
      </c>
    </row>
    <row r="16" spans="2:13" ht="15.75" thickBot="1" x14ac:dyDescent="0.3">
      <c r="B16" s="203" t="s">
        <v>106</v>
      </c>
      <c r="C16" s="204"/>
      <c r="D16" s="204"/>
      <c r="E16" s="204"/>
      <c r="F16" s="204"/>
      <c r="G16" s="89">
        <f>+G15+G9</f>
        <v>235</v>
      </c>
    </row>
    <row r="19" spans="2:2" x14ac:dyDescent="0.25">
      <c r="B19" t="s">
        <v>107</v>
      </c>
    </row>
  </sheetData>
  <mergeCells count="11">
    <mergeCell ref="B2:G2"/>
    <mergeCell ref="J5:K5"/>
    <mergeCell ref="I4:K4"/>
    <mergeCell ref="L4:M4"/>
    <mergeCell ref="B16:F16"/>
    <mergeCell ref="I5:I6"/>
    <mergeCell ref="L5:L6"/>
    <mergeCell ref="M5:M6"/>
    <mergeCell ref="C5:D5"/>
    <mergeCell ref="E5:F5"/>
    <mergeCell ref="G5:G6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24"/>
  <sheetViews>
    <sheetView workbookViewId="0">
      <selection activeCell="G21" sqref="G21"/>
    </sheetView>
  </sheetViews>
  <sheetFormatPr defaultRowHeight="15" x14ac:dyDescent="0.25"/>
  <cols>
    <col min="1" max="1" width="22.85546875" customWidth="1"/>
    <col min="2" max="2" width="10.7109375" bestFit="1" customWidth="1"/>
    <col min="3" max="3" width="17.7109375" bestFit="1" customWidth="1"/>
    <col min="4" max="4" width="9.42578125" bestFit="1" customWidth="1"/>
    <col min="5" max="5" width="6.28515625" bestFit="1" customWidth="1"/>
    <col min="6" max="6" width="12" bestFit="1" customWidth="1"/>
    <col min="7" max="7" width="12.5703125" customWidth="1"/>
    <col min="8" max="8" width="97.85546875" bestFit="1" customWidth="1"/>
    <col min="9" max="9" width="12.42578125" customWidth="1"/>
    <col min="10" max="10" width="12.42578125" bestFit="1" customWidth="1"/>
    <col min="11" max="11" width="13.28515625" customWidth="1"/>
    <col min="12" max="12" width="95.42578125" bestFit="1" customWidth="1"/>
  </cols>
  <sheetData>
    <row r="4" spans="1:12" s="7" customFormat="1" ht="45" x14ac:dyDescent="0.25">
      <c r="B4" s="5" t="s">
        <v>26</v>
      </c>
      <c r="C4" s="6" t="s">
        <v>27</v>
      </c>
      <c r="D4" s="6" t="s">
        <v>22</v>
      </c>
      <c r="E4" s="6" t="s">
        <v>23</v>
      </c>
      <c r="F4" s="6" t="s">
        <v>28</v>
      </c>
      <c r="G4" s="6" t="s">
        <v>25</v>
      </c>
      <c r="H4" s="5" t="s">
        <v>29</v>
      </c>
      <c r="I4" s="5" t="s">
        <v>30</v>
      </c>
      <c r="J4" s="6" t="s">
        <v>31</v>
      </c>
      <c r="K4" s="5" t="s">
        <v>32</v>
      </c>
      <c r="L4" s="5" t="s">
        <v>33</v>
      </c>
    </row>
    <row r="5" spans="1:12" x14ac:dyDescent="0.25">
      <c r="B5" s="134">
        <v>42899</v>
      </c>
      <c r="C5" s="1" t="s">
        <v>145</v>
      </c>
      <c r="D5" s="1" t="s">
        <v>74</v>
      </c>
      <c r="E5" s="1" t="s">
        <v>146</v>
      </c>
      <c r="F5" s="191">
        <v>9316858</v>
      </c>
      <c r="G5" s="1" t="s">
        <v>147</v>
      </c>
      <c r="H5" s="1" t="s">
        <v>148</v>
      </c>
      <c r="I5" s="2">
        <v>7</v>
      </c>
      <c r="J5" s="2">
        <v>4</v>
      </c>
      <c r="K5" s="2">
        <f>J5+I5</f>
        <v>11</v>
      </c>
      <c r="L5" s="1" t="s">
        <v>149</v>
      </c>
    </row>
    <row r="6" spans="1:12" x14ac:dyDescent="0.25">
      <c r="B6" s="134">
        <v>42914</v>
      </c>
      <c r="C6" s="1" t="s">
        <v>150</v>
      </c>
      <c r="D6" s="1" t="s">
        <v>151</v>
      </c>
      <c r="E6" s="1" t="s">
        <v>152</v>
      </c>
      <c r="F6" s="192" t="s">
        <v>153</v>
      </c>
      <c r="G6" s="1" t="s">
        <v>154</v>
      </c>
      <c r="H6" s="1" t="s">
        <v>155</v>
      </c>
      <c r="I6" s="2">
        <v>0</v>
      </c>
      <c r="J6" s="2">
        <v>0</v>
      </c>
      <c r="K6" s="2">
        <f t="shared" ref="K6:K24" si="0">J6+I6</f>
        <v>0</v>
      </c>
      <c r="L6" s="1" t="s">
        <v>156</v>
      </c>
    </row>
    <row r="7" spans="1:12" x14ac:dyDescent="0.25">
      <c r="B7" s="134">
        <v>42905</v>
      </c>
      <c r="C7" s="1" t="s">
        <v>157</v>
      </c>
      <c r="D7" s="1" t="s">
        <v>127</v>
      </c>
      <c r="E7" s="1" t="s">
        <v>158</v>
      </c>
      <c r="F7" s="191" t="s">
        <v>159</v>
      </c>
      <c r="G7" s="1" t="s">
        <v>160</v>
      </c>
      <c r="H7" s="1" t="s">
        <v>161</v>
      </c>
      <c r="I7" s="2">
        <v>30</v>
      </c>
      <c r="J7" s="2">
        <v>0</v>
      </c>
      <c r="K7" s="2">
        <f t="shared" si="0"/>
        <v>30</v>
      </c>
      <c r="L7" s="1" t="s">
        <v>156</v>
      </c>
    </row>
    <row r="8" spans="1:12" x14ac:dyDescent="0.25">
      <c r="B8" s="134">
        <v>42990</v>
      </c>
      <c r="C8" s="1" t="s">
        <v>52</v>
      </c>
      <c r="D8" s="1" t="s">
        <v>53</v>
      </c>
      <c r="E8" s="1" t="s">
        <v>162</v>
      </c>
      <c r="F8" s="191" t="s">
        <v>54</v>
      </c>
      <c r="G8" s="1" t="s">
        <v>163</v>
      </c>
      <c r="H8" s="1" t="s">
        <v>164</v>
      </c>
      <c r="I8" s="2">
        <v>0</v>
      </c>
      <c r="J8" s="2">
        <v>0</v>
      </c>
      <c r="K8" s="2">
        <f t="shared" si="0"/>
        <v>0</v>
      </c>
      <c r="L8" s="1" t="s">
        <v>165</v>
      </c>
    </row>
    <row r="9" spans="1:12" x14ac:dyDescent="0.25">
      <c r="B9" s="134">
        <v>42908</v>
      </c>
      <c r="C9" s="1" t="s">
        <v>166</v>
      </c>
      <c r="D9" s="1" t="s">
        <v>167</v>
      </c>
      <c r="E9" s="1" t="s">
        <v>168</v>
      </c>
      <c r="F9" s="191" t="s">
        <v>169</v>
      </c>
      <c r="G9" s="1" t="s">
        <v>170</v>
      </c>
      <c r="H9" s="1" t="s">
        <v>171</v>
      </c>
      <c r="I9" s="2">
        <v>0</v>
      </c>
      <c r="J9" s="2">
        <v>0</v>
      </c>
      <c r="K9" s="2">
        <f t="shared" si="0"/>
        <v>0</v>
      </c>
      <c r="L9" s="1" t="s">
        <v>156</v>
      </c>
    </row>
    <row r="10" spans="1:12" x14ac:dyDescent="0.25">
      <c r="B10" s="134">
        <v>43063</v>
      </c>
      <c r="C10" s="1" t="s">
        <v>172</v>
      </c>
      <c r="D10" s="1" t="s">
        <v>173</v>
      </c>
      <c r="E10" s="1" t="s">
        <v>174</v>
      </c>
      <c r="F10" s="191" t="s">
        <v>175</v>
      </c>
      <c r="G10" s="1" t="s">
        <v>176</v>
      </c>
      <c r="H10" s="1" t="s">
        <v>177</v>
      </c>
      <c r="I10" s="2">
        <v>0</v>
      </c>
      <c r="J10" s="2">
        <v>0</v>
      </c>
      <c r="K10" s="2">
        <v>0</v>
      </c>
      <c r="L10" s="1" t="s">
        <v>156</v>
      </c>
    </row>
    <row r="11" spans="1:12" x14ac:dyDescent="0.25">
      <c r="B11" s="1"/>
      <c r="C11" s="1"/>
      <c r="D11" s="1"/>
      <c r="E11" s="1"/>
      <c r="F11" s="191"/>
      <c r="G11" s="1"/>
      <c r="H11" s="1"/>
      <c r="I11" s="2"/>
      <c r="J11" s="2"/>
      <c r="K11" s="2">
        <f t="shared" si="0"/>
        <v>0</v>
      </c>
      <c r="L11" s="1"/>
    </row>
    <row r="12" spans="1:12" x14ac:dyDescent="0.25">
      <c r="A12" t="s">
        <v>178</v>
      </c>
      <c r="B12" s="134">
        <v>43362</v>
      </c>
      <c r="C12" s="1" t="s">
        <v>179</v>
      </c>
      <c r="D12" s="1" t="s">
        <v>180</v>
      </c>
      <c r="E12" s="1" t="s">
        <v>181</v>
      </c>
      <c r="F12" s="191">
        <v>9390387</v>
      </c>
      <c r="G12" s="1" t="s">
        <v>182</v>
      </c>
      <c r="H12" s="1" t="s">
        <v>183</v>
      </c>
      <c r="I12" s="2">
        <v>0</v>
      </c>
      <c r="J12" s="2">
        <v>0</v>
      </c>
      <c r="K12" s="2">
        <f t="shared" si="0"/>
        <v>0</v>
      </c>
      <c r="L12" s="1" t="s">
        <v>184</v>
      </c>
    </row>
    <row r="13" spans="1:12" x14ac:dyDescent="0.25">
      <c r="A13" t="s">
        <v>185</v>
      </c>
      <c r="B13" s="1"/>
      <c r="C13" s="1"/>
      <c r="D13" s="1"/>
      <c r="E13" s="1"/>
      <c r="F13" s="191"/>
      <c r="G13" s="1"/>
      <c r="H13" s="1"/>
      <c r="I13" s="2"/>
      <c r="J13" s="2"/>
      <c r="K13" s="2">
        <f t="shared" si="0"/>
        <v>0</v>
      </c>
      <c r="L13" s="1"/>
    </row>
    <row r="14" spans="1:12" x14ac:dyDescent="0.25">
      <c r="B14" s="134">
        <v>43250</v>
      </c>
      <c r="C14" s="1" t="s">
        <v>186</v>
      </c>
      <c r="D14" s="1" t="s">
        <v>187</v>
      </c>
      <c r="E14" s="1" t="s">
        <v>174</v>
      </c>
      <c r="F14" s="191"/>
      <c r="G14" s="1" t="s">
        <v>188</v>
      </c>
      <c r="H14" s="1" t="s">
        <v>189</v>
      </c>
      <c r="I14" s="2">
        <v>42</v>
      </c>
      <c r="J14" s="2"/>
      <c r="K14" s="2">
        <f t="shared" si="0"/>
        <v>42</v>
      </c>
      <c r="L14" s="1" t="s">
        <v>190</v>
      </c>
    </row>
    <row r="15" spans="1:12" x14ac:dyDescent="0.25">
      <c r="B15" s="134">
        <v>43298</v>
      </c>
      <c r="C15" s="1" t="s">
        <v>191</v>
      </c>
      <c r="D15" s="1" t="s">
        <v>192</v>
      </c>
      <c r="E15" s="1" t="s">
        <v>174</v>
      </c>
      <c r="F15" s="191" t="s">
        <v>193</v>
      </c>
      <c r="G15" s="1" t="s">
        <v>194</v>
      </c>
      <c r="H15" s="1" t="s">
        <v>195</v>
      </c>
      <c r="I15" s="2"/>
      <c r="J15" s="2"/>
      <c r="K15" s="2">
        <f t="shared" si="0"/>
        <v>0</v>
      </c>
      <c r="L15" s="1"/>
    </row>
    <row r="16" spans="1:12" x14ac:dyDescent="0.25">
      <c r="B16" s="134">
        <v>43354</v>
      </c>
      <c r="C16" s="1" t="s">
        <v>196</v>
      </c>
      <c r="D16" s="1" t="s">
        <v>197</v>
      </c>
      <c r="E16" s="1" t="s">
        <v>198</v>
      </c>
      <c r="F16" s="191"/>
      <c r="G16" s="1" t="s">
        <v>188</v>
      </c>
      <c r="H16" s="1" t="s">
        <v>189</v>
      </c>
      <c r="I16" s="2" t="s">
        <v>199</v>
      </c>
      <c r="J16" s="2" t="s">
        <v>199</v>
      </c>
      <c r="K16" s="2" t="e">
        <f t="shared" si="0"/>
        <v>#VALUE!</v>
      </c>
      <c r="L16" s="1" t="s">
        <v>200</v>
      </c>
    </row>
    <row r="17" spans="2:12" x14ac:dyDescent="0.25">
      <c r="B17" s="134">
        <v>43494</v>
      </c>
      <c r="C17" s="1" t="s">
        <v>202</v>
      </c>
      <c r="D17" s="1" t="s">
        <v>203</v>
      </c>
      <c r="E17" s="1" t="s">
        <v>204</v>
      </c>
      <c r="F17" s="191">
        <v>202455</v>
      </c>
      <c r="G17" s="1" t="s">
        <v>182</v>
      </c>
      <c r="H17" s="1" t="s">
        <v>201</v>
      </c>
      <c r="I17" s="2">
        <v>0</v>
      </c>
      <c r="J17" s="2">
        <v>0</v>
      </c>
      <c r="K17" s="2">
        <f t="shared" si="0"/>
        <v>0</v>
      </c>
      <c r="L17" s="1" t="s">
        <v>205</v>
      </c>
    </row>
    <row r="18" spans="2:12" x14ac:dyDescent="0.25">
      <c r="B18" s="134">
        <v>43605</v>
      </c>
      <c r="C18" s="1" t="s">
        <v>265</v>
      </c>
      <c r="D18" s="1" t="s">
        <v>266</v>
      </c>
      <c r="E18" s="1" t="s">
        <v>158</v>
      </c>
      <c r="F18" s="191">
        <v>9801681</v>
      </c>
      <c r="G18" s="1" t="s">
        <v>267</v>
      </c>
      <c r="H18" s="1" t="s">
        <v>189</v>
      </c>
      <c r="I18" s="2">
        <v>20</v>
      </c>
      <c r="J18" s="2">
        <v>0</v>
      </c>
      <c r="K18" s="2">
        <f t="shared" si="0"/>
        <v>20</v>
      </c>
      <c r="L18" s="1" t="s">
        <v>205</v>
      </c>
    </row>
    <row r="19" spans="2:12" x14ac:dyDescent="0.25">
      <c r="B19" s="1"/>
      <c r="C19" s="1"/>
      <c r="D19" s="1"/>
      <c r="E19" s="1"/>
      <c r="F19" s="191"/>
      <c r="G19" s="1"/>
      <c r="H19" s="1"/>
      <c r="I19" s="2"/>
      <c r="J19" s="2"/>
      <c r="K19" s="2">
        <f t="shared" si="0"/>
        <v>0</v>
      </c>
      <c r="L19" s="1"/>
    </row>
    <row r="20" spans="2:12" x14ac:dyDescent="0.25">
      <c r="B20" s="1"/>
      <c r="C20" s="1"/>
      <c r="D20" s="1"/>
      <c r="E20" s="1"/>
      <c r="F20" s="191"/>
      <c r="G20" s="1"/>
      <c r="H20" s="1"/>
      <c r="I20" s="2"/>
      <c r="J20" s="2"/>
      <c r="K20" s="2">
        <f t="shared" si="0"/>
        <v>0</v>
      </c>
      <c r="L20" s="1"/>
    </row>
    <row r="21" spans="2:12" x14ac:dyDescent="0.25">
      <c r="B21" s="1"/>
      <c r="C21" s="1"/>
      <c r="D21" s="1"/>
      <c r="E21" s="1"/>
      <c r="F21" s="191"/>
      <c r="G21" s="1"/>
      <c r="H21" s="1"/>
      <c r="I21" s="2"/>
      <c r="J21" s="2"/>
      <c r="K21" s="2">
        <f t="shared" si="0"/>
        <v>0</v>
      </c>
      <c r="L21" s="1"/>
    </row>
    <row r="22" spans="2:12" x14ac:dyDescent="0.25">
      <c r="B22" s="1"/>
      <c r="C22" s="1"/>
      <c r="D22" s="1"/>
      <c r="E22" s="1"/>
      <c r="F22" s="191"/>
      <c r="G22" s="1"/>
      <c r="H22" s="1"/>
      <c r="I22" s="2"/>
      <c r="J22" s="2"/>
      <c r="K22" s="2">
        <f t="shared" si="0"/>
        <v>0</v>
      </c>
      <c r="L22" s="1"/>
    </row>
    <row r="23" spans="2:12" x14ac:dyDescent="0.25">
      <c r="B23" s="1"/>
      <c r="C23" s="1"/>
      <c r="D23" s="1"/>
      <c r="E23" s="1"/>
      <c r="F23" s="191"/>
      <c r="G23" s="1"/>
      <c r="H23" s="1"/>
      <c r="I23" s="2"/>
      <c r="J23" s="2"/>
      <c r="K23" s="2">
        <f t="shared" si="0"/>
        <v>0</v>
      </c>
      <c r="L23" s="1"/>
    </row>
    <row r="24" spans="2:12" x14ac:dyDescent="0.25">
      <c r="B24" s="1"/>
      <c r="C24" s="1"/>
      <c r="D24" s="1"/>
      <c r="E24" s="1"/>
      <c r="F24" s="191"/>
      <c r="G24" s="1"/>
      <c r="H24" s="1"/>
      <c r="I24" s="2"/>
      <c r="J24" s="2"/>
      <c r="K24" s="2">
        <f t="shared" si="0"/>
        <v>0</v>
      </c>
      <c r="L24" s="1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J30"/>
  <sheetViews>
    <sheetView topLeftCell="A20" zoomScale="70" zoomScaleNormal="70" workbookViewId="0">
      <selection activeCell="L23" sqref="L23"/>
    </sheetView>
  </sheetViews>
  <sheetFormatPr defaultRowHeight="15" x14ac:dyDescent="0.25"/>
  <cols>
    <col min="1" max="1" width="3.85546875" style="8" bestFit="1" customWidth="1"/>
    <col min="2" max="2" width="8.5703125" style="8" customWidth="1"/>
    <col min="3" max="3" width="10.28515625" style="9" customWidth="1"/>
    <col min="4" max="4" width="7.42578125" style="10" hidden="1" customWidth="1"/>
    <col min="5" max="5" width="10.85546875" style="8" bestFit="1" customWidth="1"/>
    <col min="6" max="6" width="19.140625" style="8" bestFit="1" customWidth="1"/>
    <col min="7" max="7" width="12.140625" style="8" bestFit="1" customWidth="1"/>
    <col min="8" max="8" width="11.7109375" style="8" customWidth="1"/>
    <col min="9" max="9" width="9.85546875" style="10" bestFit="1" customWidth="1"/>
    <col min="10" max="10" width="9.140625" style="10"/>
    <col min="11" max="11" width="8" style="10" bestFit="1" customWidth="1"/>
    <col min="12" max="12" width="30" style="8" customWidth="1"/>
    <col min="13" max="14" width="9.140625" style="10"/>
    <col min="15" max="15" width="2" style="8" customWidth="1"/>
    <col min="16" max="16" width="10.7109375" style="8" customWidth="1"/>
    <col min="17" max="17" width="19.140625" style="8" bestFit="1" customWidth="1"/>
    <col min="18" max="18" width="12.140625" style="8" bestFit="1" customWidth="1"/>
    <col min="19" max="19" width="14.28515625" style="8" customWidth="1"/>
    <col min="20" max="20" width="9.140625" style="8"/>
    <col min="21" max="21" width="9.140625" style="10"/>
    <col min="22" max="22" width="6.140625" style="10" customWidth="1"/>
    <col min="23" max="23" width="23.85546875" style="8" bestFit="1" customWidth="1"/>
    <col min="24" max="25" width="9.140625" style="10"/>
    <col min="26" max="26" width="2" style="8" customWidth="1"/>
    <col min="27" max="27" width="9.28515625" style="8" bestFit="1" customWidth="1"/>
    <col min="28" max="28" width="15.140625" style="8" bestFit="1" customWidth="1"/>
    <col min="29" max="29" width="12.140625" style="8" bestFit="1" customWidth="1"/>
    <col min="30" max="30" width="13.85546875" style="8" customWidth="1"/>
    <col min="31" max="31" width="11.7109375" style="10" customWidth="1"/>
    <col min="32" max="32" width="9.140625" style="8"/>
    <col min="33" max="33" width="3.85546875" style="10" customWidth="1"/>
    <col min="34" max="34" width="21.7109375" style="8" customWidth="1"/>
    <col min="35" max="36" width="9.140625" style="10"/>
    <col min="37" max="16384" width="9.140625" style="8"/>
  </cols>
  <sheetData>
    <row r="1" spans="1:36" ht="9.75" customHeight="1" thickBot="1" x14ac:dyDescent="0.3"/>
    <row r="2" spans="1:36" s="16" customFormat="1" ht="36.75" thickBot="1" x14ac:dyDescent="0.3">
      <c r="A2" s="11"/>
      <c r="B2" s="12"/>
      <c r="C2" s="13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 t="s">
        <v>34</v>
      </c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4"/>
      <c r="AF2" s="12"/>
      <c r="AG2" s="14"/>
      <c r="AH2" s="12"/>
      <c r="AI2" s="14"/>
      <c r="AJ2" s="15"/>
    </row>
    <row r="3" spans="1:36" ht="9.75" customHeight="1" thickBot="1" x14ac:dyDescent="0.3"/>
    <row r="4" spans="1:36" ht="90" customHeight="1" thickBot="1" x14ac:dyDescent="0.3">
      <c r="G4" s="223" t="s">
        <v>206</v>
      </c>
      <c r="H4" s="224"/>
      <c r="I4" s="224"/>
      <c r="J4" s="224" t="s">
        <v>132</v>
      </c>
      <c r="K4" s="224"/>
      <c r="L4" s="234"/>
      <c r="M4" s="32" t="s">
        <v>35</v>
      </c>
      <c r="N4" s="35">
        <v>17190</v>
      </c>
      <c r="P4" s="225" t="s">
        <v>109</v>
      </c>
      <c r="Q4" s="226"/>
      <c r="R4" s="226" t="s">
        <v>131</v>
      </c>
      <c r="S4" s="226"/>
      <c r="T4" s="226"/>
      <c r="U4" s="226"/>
      <c r="V4" s="226"/>
      <c r="W4" s="104">
        <v>19088</v>
      </c>
    </row>
    <row r="5" spans="1:36" ht="90" customHeight="1" thickBot="1" x14ac:dyDescent="0.3">
      <c r="G5" s="225" t="s">
        <v>207</v>
      </c>
      <c r="H5" s="226"/>
      <c r="I5" s="149">
        <v>9303648</v>
      </c>
      <c r="J5" s="232" t="s">
        <v>208</v>
      </c>
      <c r="K5" s="232"/>
      <c r="L5" s="233"/>
      <c r="M5" s="48" t="s">
        <v>209</v>
      </c>
      <c r="N5" s="49">
        <v>18167</v>
      </c>
      <c r="P5" s="225" t="s">
        <v>109</v>
      </c>
      <c r="Q5" s="226"/>
      <c r="R5" s="226" t="s">
        <v>133</v>
      </c>
      <c r="S5" s="226"/>
      <c r="T5" s="226"/>
      <c r="U5" s="226"/>
      <c r="V5" s="226"/>
      <c r="W5" s="104">
        <v>17709</v>
      </c>
      <c r="Y5" s="236" t="s">
        <v>109</v>
      </c>
      <c r="Z5" s="232"/>
      <c r="AA5" s="232"/>
      <c r="AB5" s="232" t="s">
        <v>110</v>
      </c>
      <c r="AC5" s="232"/>
      <c r="AD5" s="232"/>
      <c r="AE5" s="148"/>
      <c r="AF5" s="104">
        <v>17196</v>
      </c>
    </row>
    <row r="6" spans="1:36" ht="90" customHeight="1" x14ac:dyDescent="0.25">
      <c r="G6" s="105"/>
      <c r="H6" s="105"/>
      <c r="I6" s="105"/>
      <c r="J6" s="105"/>
      <c r="K6" s="105"/>
      <c r="L6" s="105"/>
      <c r="M6" s="106"/>
      <c r="N6" s="106"/>
    </row>
    <row r="7" spans="1:36" ht="9.75" customHeight="1" thickBot="1" x14ac:dyDescent="0.3"/>
    <row r="8" spans="1:36" s="20" customFormat="1" ht="36.75" customHeight="1" thickBot="1" x14ac:dyDescent="0.3">
      <c r="A8" s="18"/>
      <c r="B8" s="18"/>
      <c r="C8" s="9"/>
      <c r="D8" s="19"/>
      <c r="E8" s="227" t="s">
        <v>36</v>
      </c>
      <c r="F8" s="228"/>
      <c r="G8" s="228"/>
      <c r="H8" s="228"/>
      <c r="I8" s="228"/>
      <c r="J8" s="228"/>
      <c r="K8" s="228"/>
      <c r="L8" s="228"/>
      <c r="M8" s="228"/>
      <c r="N8" s="229"/>
      <c r="O8" s="217"/>
      <c r="P8" s="227" t="s">
        <v>37</v>
      </c>
      <c r="Q8" s="228"/>
      <c r="R8" s="228"/>
      <c r="S8" s="228"/>
      <c r="T8" s="228"/>
      <c r="U8" s="228"/>
      <c r="V8" s="228"/>
      <c r="W8" s="228"/>
      <c r="X8" s="228"/>
      <c r="Y8" s="229"/>
      <c r="Z8" s="217"/>
      <c r="AA8" s="227" t="s">
        <v>38</v>
      </c>
      <c r="AB8" s="228"/>
      <c r="AC8" s="228"/>
      <c r="AD8" s="228"/>
      <c r="AE8" s="228"/>
      <c r="AF8" s="228"/>
      <c r="AG8" s="228"/>
      <c r="AH8" s="228"/>
      <c r="AI8" s="228"/>
      <c r="AJ8" s="229"/>
    </row>
    <row r="9" spans="1:36" s="23" customFormat="1" ht="36.75" customHeight="1" thickBot="1" x14ac:dyDescent="0.3">
      <c r="A9" s="21"/>
      <c r="B9" s="21"/>
      <c r="C9" s="22"/>
      <c r="E9" s="24" t="s">
        <v>23</v>
      </c>
      <c r="F9" s="25" t="s">
        <v>27</v>
      </c>
      <c r="G9" s="25" t="s">
        <v>22</v>
      </c>
      <c r="H9" s="25"/>
      <c r="I9" s="25" t="s">
        <v>24</v>
      </c>
      <c r="J9" s="25" t="s">
        <v>39</v>
      </c>
      <c r="K9" s="230" t="s">
        <v>40</v>
      </c>
      <c r="L9" s="231"/>
      <c r="M9" s="25" t="s">
        <v>41</v>
      </c>
      <c r="N9" s="25" t="s">
        <v>42</v>
      </c>
      <c r="O9" s="218"/>
      <c r="P9" s="24" t="s">
        <v>23</v>
      </c>
      <c r="Q9" s="25" t="s">
        <v>27</v>
      </c>
      <c r="R9" s="25" t="s">
        <v>22</v>
      </c>
      <c r="S9" s="25"/>
      <c r="T9" s="25" t="s">
        <v>24</v>
      </c>
      <c r="U9" s="25" t="s">
        <v>39</v>
      </c>
      <c r="V9" s="230" t="s">
        <v>40</v>
      </c>
      <c r="W9" s="231"/>
      <c r="X9" s="25" t="s">
        <v>41</v>
      </c>
      <c r="Y9" s="25" t="s">
        <v>42</v>
      </c>
      <c r="Z9" s="218"/>
      <c r="AA9" s="24" t="s">
        <v>23</v>
      </c>
      <c r="AB9" s="25" t="s">
        <v>27</v>
      </c>
      <c r="AC9" s="25" t="s">
        <v>22</v>
      </c>
      <c r="AD9" s="25"/>
      <c r="AE9" s="25" t="s">
        <v>24</v>
      </c>
      <c r="AF9" s="25" t="s">
        <v>39</v>
      </c>
      <c r="AG9" s="230" t="s">
        <v>40</v>
      </c>
      <c r="AH9" s="231"/>
      <c r="AI9" s="25" t="s">
        <v>41</v>
      </c>
      <c r="AJ9" s="26" t="s">
        <v>42</v>
      </c>
    </row>
    <row r="10" spans="1:36" ht="120" x14ac:dyDescent="0.25">
      <c r="A10" s="27">
        <v>5</v>
      </c>
      <c r="B10" s="28" t="s">
        <v>43</v>
      </c>
      <c r="C10" s="220" t="s">
        <v>44</v>
      </c>
      <c r="D10" s="150">
        <v>1</v>
      </c>
      <c r="E10" s="151" t="s">
        <v>45</v>
      </c>
      <c r="F10" s="31" t="s">
        <v>46</v>
      </c>
      <c r="G10" s="31" t="s">
        <v>47</v>
      </c>
      <c r="H10" s="31"/>
      <c r="I10" s="32" t="s">
        <v>48</v>
      </c>
      <c r="J10" s="32" t="s">
        <v>49</v>
      </c>
      <c r="K10" s="111" t="s">
        <v>76</v>
      </c>
      <c r="L10" s="33" t="s">
        <v>210</v>
      </c>
      <c r="M10" s="32" t="s">
        <v>50</v>
      </c>
      <c r="N10" s="32">
        <v>17164</v>
      </c>
      <c r="O10" s="218"/>
      <c r="P10" s="107" t="s">
        <v>58</v>
      </c>
      <c r="Q10" s="108" t="s">
        <v>111</v>
      </c>
      <c r="R10" s="108" t="s">
        <v>112</v>
      </c>
      <c r="S10" s="108"/>
      <c r="T10" s="152" t="s">
        <v>211</v>
      </c>
      <c r="U10" s="108" t="s">
        <v>49</v>
      </c>
      <c r="V10" s="34" t="s">
        <v>70</v>
      </c>
      <c r="W10" s="38" t="s">
        <v>137</v>
      </c>
      <c r="X10" s="109" t="s">
        <v>113</v>
      </c>
      <c r="Y10" s="110">
        <v>19088</v>
      </c>
      <c r="Z10" s="218"/>
      <c r="AA10" s="136" t="s">
        <v>120</v>
      </c>
      <c r="AB10" s="137" t="s">
        <v>212</v>
      </c>
      <c r="AC10" s="137" t="s">
        <v>122</v>
      </c>
      <c r="AD10" s="137"/>
      <c r="AE10" s="138">
        <v>9222786</v>
      </c>
      <c r="AF10" s="137" t="s">
        <v>57</v>
      </c>
      <c r="AG10" s="135" t="s">
        <v>84</v>
      </c>
      <c r="AH10" s="137"/>
      <c r="AI10" s="153" t="s">
        <v>113</v>
      </c>
      <c r="AJ10" s="139">
        <v>17173</v>
      </c>
    </row>
    <row r="11" spans="1:36" ht="101.25" customHeight="1" x14ac:dyDescent="0.25">
      <c r="A11" s="36"/>
      <c r="B11" s="37"/>
      <c r="C11" s="221"/>
      <c r="D11" s="44">
        <v>2</v>
      </c>
      <c r="E11" s="154" t="s">
        <v>51</v>
      </c>
      <c r="F11" s="38" t="s">
        <v>52</v>
      </c>
      <c r="G11" s="38" t="s">
        <v>53</v>
      </c>
      <c r="H11" s="38"/>
      <c r="I11" s="17" t="s">
        <v>54</v>
      </c>
      <c r="J11" s="17" t="s">
        <v>57</v>
      </c>
      <c r="K11" s="112" t="s">
        <v>76</v>
      </c>
      <c r="L11" s="39" t="s">
        <v>213</v>
      </c>
      <c r="M11" s="17" t="s">
        <v>56</v>
      </c>
      <c r="N11" s="40">
        <v>17196</v>
      </c>
      <c r="O11" s="218"/>
      <c r="P11" s="115"/>
      <c r="Q11" s="116"/>
      <c r="R11" s="116"/>
      <c r="S11" s="116"/>
      <c r="T11" s="117"/>
      <c r="U11" s="117"/>
      <c r="V11" s="117"/>
      <c r="W11" s="116"/>
      <c r="X11" s="117"/>
      <c r="Y11" s="118"/>
      <c r="Z11" s="218"/>
      <c r="AA11" s="115"/>
      <c r="AB11" s="116"/>
      <c r="AC11" s="116"/>
      <c r="AD11" s="116"/>
      <c r="AE11" s="117"/>
      <c r="AF11" s="116"/>
      <c r="AG11" s="117"/>
      <c r="AH11" s="116"/>
      <c r="AI11" s="117"/>
      <c r="AJ11" s="118"/>
    </row>
    <row r="12" spans="1:36" ht="101.25" customHeight="1" x14ac:dyDescent="0.25">
      <c r="A12" s="36"/>
      <c r="B12" s="37"/>
      <c r="C12" s="221"/>
      <c r="D12" s="44">
        <v>3</v>
      </c>
      <c r="E12" s="155" t="s">
        <v>45</v>
      </c>
      <c r="F12" s="119" t="s">
        <v>111</v>
      </c>
      <c r="G12" s="42" t="s">
        <v>112</v>
      </c>
      <c r="H12" s="42"/>
      <c r="I12" s="43">
        <v>9603474</v>
      </c>
      <c r="J12" s="43" t="s">
        <v>49</v>
      </c>
      <c r="K12" s="112" t="s">
        <v>115</v>
      </c>
      <c r="L12" s="45" t="s">
        <v>214</v>
      </c>
      <c r="M12" s="43" t="s">
        <v>113</v>
      </c>
      <c r="N12" s="120">
        <v>19088</v>
      </c>
      <c r="O12" s="218"/>
      <c r="P12" s="115"/>
      <c r="Q12" s="116"/>
      <c r="R12" s="116"/>
      <c r="S12" s="116"/>
      <c r="T12" s="117"/>
      <c r="U12" s="117"/>
      <c r="V12" s="117"/>
      <c r="W12" s="116"/>
      <c r="X12" s="117"/>
      <c r="Y12" s="118"/>
      <c r="Z12" s="218"/>
      <c r="AA12" s="115"/>
      <c r="AB12" s="116"/>
      <c r="AC12" s="116"/>
      <c r="AD12" s="116"/>
      <c r="AE12" s="117"/>
      <c r="AF12" s="116"/>
      <c r="AG12" s="117"/>
      <c r="AH12" s="116"/>
      <c r="AI12" s="117"/>
      <c r="AJ12" s="118"/>
    </row>
    <row r="13" spans="1:36" ht="101.25" customHeight="1" x14ac:dyDescent="0.25">
      <c r="A13" s="36"/>
      <c r="B13" s="37"/>
      <c r="C13" s="221"/>
      <c r="D13" s="44">
        <v>4</v>
      </c>
      <c r="E13" s="155" t="s">
        <v>120</v>
      </c>
      <c r="F13" s="119" t="s">
        <v>116</v>
      </c>
      <c r="G13" s="42" t="s">
        <v>117</v>
      </c>
      <c r="H13" s="42"/>
      <c r="I13" s="43">
        <v>9316737</v>
      </c>
      <c r="J13" s="43" t="s">
        <v>57</v>
      </c>
      <c r="K13" s="112" t="s">
        <v>115</v>
      </c>
      <c r="L13" s="45" t="s">
        <v>215</v>
      </c>
      <c r="M13" s="43" t="s">
        <v>119</v>
      </c>
      <c r="N13" s="120">
        <v>17242</v>
      </c>
      <c r="O13" s="218"/>
      <c r="P13" s="115"/>
      <c r="Q13" s="116"/>
      <c r="R13" s="116"/>
      <c r="S13" s="116"/>
      <c r="T13" s="117"/>
      <c r="U13" s="117"/>
      <c r="V13" s="117"/>
      <c r="W13" s="116"/>
      <c r="X13" s="117"/>
      <c r="Y13" s="118"/>
      <c r="Z13" s="218"/>
      <c r="AA13" s="115"/>
      <c r="AB13" s="116"/>
      <c r="AC13" s="116"/>
      <c r="AD13" s="116"/>
      <c r="AE13" s="117"/>
      <c r="AF13" s="116"/>
      <c r="AG13" s="117"/>
      <c r="AH13" s="116"/>
      <c r="AI13" s="117"/>
      <c r="AJ13" s="118"/>
    </row>
    <row r="14" spans="1:36" ht="101.25" customHeight="1" x14ac:dyDescent="0.25">
      <c r="A14" s="36"/>
      <c r="B14" s="37"/>
      <c r="C14" s="221"/>
      <c r="D14" s="44">
        <v>5</v>
      </c>
      <c r="E14" s="154" t="s">
        <v>138</v>
      </c>
      <c r="F14" s="42" t="s">
        <v>121</v>
      </c>
      <c r="G14" s="42" t="s">
        <v>122</v>
      </c>
      <c r="H14" s="42"/>
      <c r="I14" s="43" t="s">
        <v>123</v>
      </c>
      <c r="J14" s="43" t="s">
        <v>57</v>
      </c>
      <c r="K14" s="112" t="s">
        <v>82</v>
      </c>
      <c r="L14" s="45"/>
      <c r="M14" s="43" t="s">
        <v>35</v>
      </c>
      <c r="N14" s="120">
        <v>17190</v>
      </c>
      <c r="O14" s="218"/>
      <c r="P14" s="115"/>
      <c r="Q14" s="116"/>
      <c r="R14" s="116"/>
      <c r="S14" s="116"/>
      <c r="T14" s="117"/>
      <c r="U14" s="117"/>
      <c r="V14" s="117"/>
      <c r="W14" s="116"/>
      <c r="X14" s="117"/>
      <c r="Y14" s="118"/>
      <c r="Z14" s="218"/>
      <c r="AA14" s="115"/>
      <c r="AB14" s="116"/>
      <c r="AC14" s="116"/>
      <c r="AD14" s="116"/>
      <c r="AE14" s="117"/>
      <c r="AF14" s="116"/>
      <c r="AG14" s="117"/>
      <c r="AH14" s="116"/>
      <c r="AI14" s="117"/>
      <c r="AJ14" s="118"/>
    </row>
    <row r="15" spans="1:36" ht="101.25" customHeight="1" x14ac:dyDescent="0.25">
      <c r="A15" s="36"/>
      <c r="B15" s="37"/>
      <c r="C15" s="221"/>
      <c r="D15" s="156">
        <v>6</v>
      </c>
      <c r="E15" s="155" t="s">
        <v>85</v>
      </c>
      <c r="F15" s="42" t="s">
        <v>216</v>
      </c>
      <c r="G15" s="42" t="s">
        <v>217</v>
      </c>
      <c r="H15" s="42"/>
      <c r="I15" s="43">
        <v>9801072</v>
      </c>
      <c r="J15" s="43" t="s">
        <v>57</v>
      </c>
      <c r="K15" s="112" t="s">
        <v>82</v>
      </c>
      <c r="L15" s="45"/>
      <c r="M15" s="43" t="s">
        <v>218</v>
      </c>
      <c r="N15" s="157">
        <v>17153</v>
      </c>
      <c r="O15" s="218"/>
      <c r="P15" s="115"/>
      <c r="Q15" s="116"/>
      <c r="R15" s="116"/>
      <c r="S15" s="116"/>
      <c r="T15" s="117"/>
      <c r="U15" s="117"/>
      <c r="V15" s="117"/>
      <c r="W15" s="116"/>
      <c r="X15" s="117"/>
      <c r="Y15" s="118"/>
      <c r="Z15" s="218"/>
      <c r="AA15" s="115"/>
      <c r="AB15" s="116"/>
      <c r="AC15" s="116"/>
      <c r="AD15" s="116"/>
      <c r="AE15" s="117"/>
      <c r="AF15" s="116"/>
      <c r="AG15" s="117"/>
      <c r="AH15" s="116"/>
      <c r="AI15" s="117"/>
      <c r="AJ15" s="118"/>
    </row>
    <row r="16" spans="1:36" ht="105.75" thickBot="1" x14ac:dyDescent="0.3">
      <c r="A16" s="36"/>
      <c r="B16" s="37"/>
      <c r="C16" s="222"/>
      <c r="D16" s="158">
        <v>7</v>
      </c>
      <c r="E16" s="159" t="s">
        <v>58</v>
      </c>
      <c r="F16" s="54" t="s">
        <v>89</v>
      </c>
      <c r="G16" s="54" t="s">
        <v>94</v>
      </c>
      <c r="H16" s="54"/>
      <c r="I16" s="55" t="s">
        <v>95</v>
      </c>
      <c r="J16" s="55" t="s">
        <v>49</v>
      </c>
      <c r="K16" s="113" t="s">
        <v>76</v>
      </c>
      <c r="L16" s="57" t="s">
        <v>219</v>
      </c>
      <c r="M16" s="55" t="s">
        <v>50</v>
      </c>
      <c r="N16" s="55">
        <v>17021</v>
      </c>
      <c r="O16" s="218"/>
      <c r="P16" s="121"/>
      <c r="Q16" s="122"/>
      <c r="R16" s="122"/>
      <c r="S16" s="122"/>
      <c r="T16" s="122"/>
      <c r="U16" s="123"/>
      <c r="V16" s="123"/>
      <c r="W16" s="122"/>
      <c r="X16" s="123"/>
      <c r="Y16" s="123"/>
      <c r="Z16" s="218"/>
      <c r="AA16" s="121"/>
      <c r="AB16" s="122"/>
      <c r="AC16" s="122"/>
      <c r="AD16" s="122"/>
      <c r="AE16" s="123"/>
      <c r="AF16" s="122"/>
      <c r="AG16" s="123"/>
      <c r="AH16" s="122"/>
      <c r="AI16" s="123"/>
      <c r="AJ16" s="124"/>
    </row>
    <row r="17" spans="1:36" ht="101.25" customHeight="1" thickBot="1" x14ac:dyDescent="0.3">
      <c r="A17" s="27">
        <v>5</v>
      </c>
      <c r="B17" s="28" t="s">
        <v>60</v>
      </c>
      <c r="C17" s="220" t="s">
        <v>61</v>
      </c>
      <c r="D17" s="29">
        <v>1</v>
      </c>
      <c r="E17" s="60" t="s">
        <v>138</v>
      </c>
      <c r="F17" s="61" t="s">
        <v>62</v>
      </c>
      <c r="G17" s="61" t="s">
        <v>63</v>
      </c>
      <c r="H17" s="61"/>
      <c r="I17" s="62" t="s">
        <v>64</v>
      </c>
      <c r="J17" s="62" t="s">
        <v>49</v>
      </c>
      <c r="K17" s="63" t="s">
        <v>76</v>
      </c>
      <c r="L17" s="130" t="s">
        <v>220</v>
      </c>
      <c r="M17" s="62" t="s">
        <v>65</v>
      </c>
      <c r="N17" s="64">
        <v>17116</v>
      </c>
      <c r="O17" s="219"/>
      <c r="P17" s="160" t="s">
        <v>221</v>
      </c>
      <c r="Q17" s="161" t="s">
        <v>222</v>
      </c>
      <c r="R17" s="161" t="s">
        <v>223</v>
      </c>
      <c r="S17" s="161"/>
      <c r="T17" s="162" t="s">
        <v>224</v>
      </c>
      <c r="U17" s="163" t="s">
        <v>49</v>
      </c>
      <c r="V17" s="164" t="s">
        <v>82</v>
      </c>
      <c r="W17" s="165"/>
      <c r="X17" s="163" t="s">
        <v>225</v>
      </c>
      <c r="Y17" s="166">
        <v>17124</v>
      </c>
      <c r="Z17" s="235"/>
      <c r="AA17" s="30" t="s">
        <v>59</v>
      </c>
      <c r="AB17" s="31" t="s">
        <v>67</v>
      </c>
      <c r="AC17" s="31" t="s">
        <v>68</v>
      </c>
      <c r="AD17" s="31"/>
      <c r="AE17" s="50" t="s">
        <v>69</v>
      </c>
      <c r="AF17" s="32" t="s">
        <v>49</v>
      </c>
      <c r="AG17" s="34" t="s">
        <v>70</v>
      </c>
      <c r="AH17" s="33" t="s">
        <v>71</v>
      </c>
      <c r="AI17" s="32" t="s">
        <v>72</v>
      </c>
      <c r="AJ17" s="35">
        <v>17157</v>
      </c>
    </row>
    <row r="18" spans="1:36" ht="101.25" customHeight="1" thickBot="1" x14ac:dyDescent="0.3">
      <c r="A18" s="36"/>
      <c r="B18" s="37"/>
      <c r="C18" s="221"/>
      <c r="D18" s="125">
        <v>2</v>
      </c>
      <c r="E18" s="41" t="s">
        <v>45</v>
      </c>
      <c r="F18" s="42" t="s">
        <v>73</v>
      </c>
      <c r="G18" s="42" t="s">
        <v>74</v>
      </c>
      <c r="H18" s="42"/>
      <c r="I18" s="167" t="s">
        <v>75</v>
      </c>
      <c r="J18" s="43" t="s">
        <v>49</v>
      </c>
      <c r="K18" s="142" t="s">
        <v>76</v>
      </c>
      <c r="L18" s="45" t="s">
        <v>226</v>
      </c>
      <c r="M18" s="43" t="s">
        <v>77</v>
      </c>
      <c r="N18" s="157">
        <v>17047</v>
      </c>
      <c r="O18" s="219"/>
      <c r="P18" s="60" t="s">
        <v>85</v>
      </c>
      <c r="Q18" s="61" t="s">
        <v>216</v>
      </c>
      <c r="R18" s="61" t="s">
        <v>217</v>
      </c>
      <c r="S18" s="61"/>
      <c r="T18" s="129" t="s">
        <v>227</v>
      </c>
      <c r="U18" s="62" t="s">
        <v>57</v>
      </c>
      <c r="V18" s="168" t="s">
        <v>82</v>
      </c>
      <c r="W18" s="130"/>
      <c r="X18" s="62" t="s">
        <v>218</v>
      </c>
      <c r="Y18" s="64">
        <v>17153</v>
      </c>
      <c r="Z18" s="235"/>
      <c r="AA18" s="136" t="s">
        <v>228</v>
      </c>
      <c r="AB18" s="137" t="s">
        <v>229</v>
      </c>
      <c r="AC18" s="137" t="s">
        <v>230</v>
      </c>
      <c r="AD18" s="137"/>
      <c r="AE18" s="169" t="s">
        <v>231</v>
      </c>
      <c r="AF18" s="138" t="s">
        <v>57</v>
      </c>
      <c r="AG18" s="135" t="s">
        <v>115</v>
      </c>
      <c r="AH18" s="137"/>
      <c r="AI18" s="138" t="s">
        <v>209</v>
      </c>
      <c r="AJ18" s="139">
        <v>18167</v>
      </c>
    </row>
    <row r="19" spans="1:36" ht="101.25" customHeight="1" thickBot="1" x14ac:dyDescent="0.3">
      <c r="A19" s="46"/>
      <c r="B19" s="47"/>
      <c r="C19" s="222"/>
      <c r="D19" s="51">
        <v>3</v>
      </c>
      <c r="E19" s="53" t="s">
        <v>143</v>
      </c>
      <c r="F19" s="126" t="s">
        <v>124</v>
      </c>
      <c r="G19" s="54" t="s">
        <v>125</v>
      </c>
      <c r="H19" s="54"/>
      <c r="I19" s="127" t="s">
        <v>126</v>
      </c>
      <c r="J19" s="55" t="s">
        <v>57</v>
      </c>
      <c r="K19" s="135" t="s">
        <v>76</v>
      </c>
      <c r="L19" s="57" t="s">
        <v>232</v>
      </c>
      <c r="M19" s="55" t="s">
        <v>66</v>
      </c>
      <c r="N19" s="55">
        <v>17709</v>
      </c>
      <c r="O19" s="219"/>
      <c r="P19" s="170"/>
      <c r="Q19" s="171"/>
      <c r="R19" s="171"/>
      <c r="S19" s="171"/>
      <c r="T19" s="171"/>
      <c r="U19" s="172"/>
      <c r="V19" s="172"/>
      <c r="W19" s="173"/>
      <c r="X19" s="172"/>
      <c r="Y19" s="174"/>
      <c r="Z19" s="235"/>
      <c r="AA19" s="143"/>
      <c r="AB19" s="144"/>
      <c r="AC19" s="144"/>
      <c r="AD19" s="144"/>
      <c r="AE19" s="140"/>
      <c r="AF19" s="144"/>
      <c r="AG19" s="144"/>
      <c r="AH19" s="145"/>
      <c r="AI19" s="140"/>
      <c r="AJ19" s="146"/>
    </row>
    <row r="20" spans="1:36" ht="101.25" customHeight="1" thickBot="1" x14ac:dyDescent="0.3">
      <c r="A20" s="27">
        <v>6</v>
      </c>
      <c r="B20" s="28" t="s">
        <v>87</v>
      </c>
      <c r="C20" s="147" t="s">
        <v>78</v>
      </c>
      <c r="D20" s="29">
        <v>1</v>
      </c>
      <c r="E20" s="30" t="s">
        <v>51</v>
      </c>
      <c r="F20" s="31" t="s">
        <v>79</v>
      </c>
      <c r="G20" s="31" t="s">
        <v>80</v>
      </c>
      <c r="H20" s="31"/>
      <c r="I20" s="50" t="s">
        <v>81</v>
      </c>
      <c r="J20" s="32"/>
      <c r="K20" s="175" t="s">
        <v>115</v>
      </c>
      <c r="L20" s="45" t="s">
        <v>233</v>
      </c>
      <c r="M20" s="32" t="s">
        <v>234</v>
      </c>
      <c r="N20" s="32">
        <v>17111</v>
      </c>
      <c r="O20" s="218"/>
      <c r="P20" s="176" t="s">
        <v>58</v>
      </c>
      <c r="Q20" s="177" t="s">
        <v>235</v>
      </c>
      <c r="R20" s="177" t="s">
        <v>236</v>
      </c>
      <c r="S20" s="177"/>
      <c r="T20" s="178" t="s">
        <v>237</v>
      </c>
      <c r="U20" s="153" t="s">
        <v>57</v>
      </c>
      <c r="V20" s="142" t="s">
        <v>82</v>
      </c>
      <c r="W20" s="179"/>
      <c r="X20" s="153" t="s">
        <v>238</v>
      </c>
      <c r="Y20" s="180">
        <v>17221</v>
      </c>
      <c r="Z20" s="218"/>
      <c r="AA20" s="107" t="s">
        <v>58</v>
      </c>
      <c r="AB20" s="108" t="s">
        <v>134</v>
      </c>
      <c r="AC20" s="108" t="s">
        <v>135</v>
      </c>
      <c r="AD20" s="108"/>
      <c r="AE20" s="109" t="s">
        <v>136</v>
      </c>
      <c r="AF20" s="108" t="s">
        <v>49</v>
      </c>
      <c r="AG20" s="52" t="s">
        <v>84</v>
      </c>
      <c r="AH20" s="108"/>
      <c r="AI20" s="109" t="s">
        <v>83</v>
      </c>
      <c r="AJ20" s="110">
        <v>17238</v>
      </c>
    </row>
    <row r="21" spans="1:36" ht="101.25" customHeight="1" thickBot="1" x14ac:dyDescent="0.3">
      <c r="A21" s="27">
        <v>5</v>
      </c>
      <c r="B21" s="28" t="s">
        <v>86</v>
      </c>
      <c r="C21" s="147" t="s">
        <v>239</v>
      </c>
      <c r="D21" s="29">
        <v>1</v>
      </c>
      <c r="E21" s="61" t="s">
        <v>45</v>
      </c>
      <c r="F21" s="61" t="s">
        <v>90</v>
      </c>
      <c r="G21" s="61" t="s">
        <v>91</v>
      </c>
      <c r="H21" s="61"/>
      <c r="I21" s="129" t="s">
        <v>92</v>
      </c>
      <c r="J21" s="62" t="s">
        <v>55</v>
      </c>
      <c r="K21" s="141" t="s">
        <v>115</v>
      </c>
      <c r="L21" s="130" t="s">
        <v>144</v>
      </c>
      <c r="M21" s="62" t="s">
        <v>93</v>
      </c>
      <c r="N21" s="64">
        <v>17131</v>
      </c>
      <c r="O21" s="218"/>
      <c r="P21" s="181" t="s">
        <v>58</v>
      </c>
      <c r="Q21" s="182" t="s">
        <v>240</v>
      </c>
      <c r="R21" s="182" t="s">
        <v>241</v>
      </c>
      <c r="S21" s="182"/>
      <c r="T21" s="183" t="s">
        <v>242</v>
      </c>
      <c r="U21" s="182" t="s">
        <v>57</v>
      </c>
      <c r="V21" s="63" t="s">
        <v>84</v>
      </c>
      <c r="W21" s="182"/>
      <c r="X21" s="183" t="s">
        <v>243</v>
      </c>
      <c r="Y21" s="184">
        <v>17253</v>
      </c>
      <c r="Z21" s="218"/>
      <c r="AA21" s="181" t="s">
        <v>58</v>
      </c>
      <c r="AB21" s="182" t="s">
        <v>244</v>
      </c>
      <c r="AC21" s="182" t="s">
        <v>127</v>
      </c>
      <c r="AD21" s="182"/>
      <c r="AE21" s="183" t="s">
        <v>245</v>
      </c>
      <c r="AF21" s="183" t="s">
        <v>49</v>
      </c>
      <c r="AG21" s="63" t="s">
        <v>84</v>
      </c>
      <c r="AH21" s="185"/>
      <c r="AI21" s="183" t="s">
        <v>246</v>
      </c>
      <c r="AJ21" s="184">
        <v>17156</v>
      </c>
    </row>
    <row r="22" spans="1:36" ht="101.25" customHeight="1" thickBot="1" x14ac:dyDescent="0.3">
      <c r="A22" s="58">
        <v>5</v>
      </c>
      <c r="B22" s="59" t="s">
        <v>87</v>
      </c>
      <c r="C22" s="186" t="s">
        <v>247</v>
      </c>
      <c r="D22" s="131">
        <v>1</v>
      </c>
      <c r="E22" s="60" t="s">
        <v>96</v>
      </c>
      <c r="F22" s="132" t="s">
        <v>97</v>
      </c>
      <c r="G22" s="61" t="s">
        <v>98</v>
      </c>
      <c r="H22" s="61"/>
      <c r="I22" s="129" t="s">
        <v>99</v>
      </c>
      <c r="J22" s="62" t="s">
        <v>49</v>
      </c>
      <c r="K22" s="133" t="s">
        <v>118</v>
      </c>
      <c r="L22" s="130" t="s">
        <v>128</v>
      </c>
      <c r="M22" s="62" t="s">
        <v>88</v>
      </c>
      <c r="N22" s="64">
        <v>17537</v>
      </c>
      <c r="O22" s="218"/>
      <c r="P22" s="53" t="s">
        <v>138</v>
      </c>
      <c r="Q22" s="54" t="s">
        <v>139</v>
      </c>
      <c r="R22" s="54" t="s">
        <v>140</v>
      </c>
      <c r="S22" s="54"/>
      <c r="T22" s="55" t="s">
        <v>141</v>
      </c>
      <c r="U22" s="54" t="s">
        <v>49</v>
      </c>
      <c r="V22" s="128" t="s">
        <v>70</v>
      </c>
      <c r="W22" s="54"/>
      <c r="X22" s="55" t="s">
        <v>142</v>
      </c>
      <c r="Y22" s="56">
        <v>17177</v>
      </c>
      <c r="Z22" s="218"/>
      <c r="AA22" s="53" t="s">
        <v>120</v>
      </c>
      <c r="AB22" s="54" t="s">
        <v>248</v>
      </c>
      <c r="AC22" s="54"/>
      <c r="AD22" s="54"/>
      <c r="AE22" s="55" t="s">
        <v>249</v>
      </c>
      <c r="AF22" s="54" t="s">
        <v>49</v>
      </c>
      <c r="AG22" s="113" t="s">
        <v>84</v>
      </c>
      <c r="AH22" s="54"/>
      <c r="AI22" s="55" t="s">
        <v>250</v>
      </c>
      <c r="AJ22" s="56">
        <v>20669</v>
      </c>
    </row>
    <row r="23" spans="1:36" ht="101.25" customHeight="1" thickBot="1" x14ac:dyDescent="0.3">
      <c r="A23" s="58">
        <v>4</v>
      </c>
      <c r="B23" s="59" t="s">
        <v>129</v>
      </c>
      <c r="C23" s="187" t="s">
        <v>130</v>
      </c>
      <c r="D23" s="188">
        <v>1</v>
      </c>
      <c r="E23" s="181" t="s">
        <v>143</v>
      </c>
      <c r="F23" s="182" t="s">
        <v>251</v>
      </c>
      <c r="G23" s="182" t="s">
        <v>252</v>
      </c>
      <c r="H23" s="182"/>
      <c r="I23" s="189" t="s">
        <v>253</v>
      </c>
      <c r="J23" s="183" t="s">
        <v>57</v>
      </c>
      <c r="K23" s="133" t="s">
        <v>118</v>
      </c>
      <c r="L23" s="182" t="s">
        <v>264</v>
      </c>
      <c r="M23" s="183" t="s">
        <v>254</v>
      </c>
      <c r="N23" s="184">
        <v>17037</v>
      </c>
      <c r="O23" s="218"/>
      <c r="P23" s="181" t="s">
        <v>255</v>
      </c>
      <c r="Q23" s="182" t="s">
        <v>256</v>
      </c>
      <c r="R23" s="182" t="s">
        <v>257</v>
      </c>
      <c r="S23" s="182"/>
      <c r="T23" s="189" t="s">
        <v>258</v>
      </c>
      <c r="U23" s="183" t="s">
        <v>49</v>
      </c>
      <c r="V23" s="63" t="s">
        <v>82</v>
      </c>
      <c r="W23" s="182"/>
      <c r="X23" s="183" t="s">
        <v>259</v>
      </c>
      <c r="Y23" s="184">
        <v>17147</v>
      </c>
      <c r="Z23" s="218"/>
      <c r="AA23" s="181" t="s">
        <v>96</v>
      </c>
      <c r="AB23" s="182" t="s">
        <v>260</v>
      </c>
      <c r="AC23" s="182" t="s">
        <v>261</v>
      </c>
      <c r="AD23" s="182"/>
      <c r="AE23" s="190" t="s">
        <v>262</v>
      </c>
      <c r="AF23" s="182" t="s">
        <v>49</v>
      </c>
      <c r="AG23" s="113" t="s">
        <v>84</v>
      </c>
      <c r="AH23" s="182"/>
      <c r="AI23" s="183" t="s">
        <v>263</v>
      </c>
      <c r="AJ23" s="184">
        <v>17148</v>
      </c>
    </row>
    <row r="25" spans="1:36" x14ac:dyDescent="0.25">
      <c r="L25" s="8" t="s">
        <v>100</v>
      </c>
    </row>
    <row r="26" spans="1:36" x14ac:dyDescent="0.25">
      <c r="L26" s="8" t="s">
        <v>101</v>
      </c>
    </row>
    <row r="27" spans="1:36" x14ac:dyDescent="0.25">
      <c r="L27" s="8" t="s">
        <v>102</v>
      </c>
    </row>
    <row r="28" spans="1:36" x14ac:dyDescent="0.25">
      <c r="L28" s="8" t="s">
        <v>103</v>
      </c>
    </row>
    <row r="29" spans="1:36" x14ac:dyDescent="0.25">
      <c r="L29" s="8" t="s">
        <v>104</v>
      </c>
    </row>
    <row r="30" spans="1:36" x14ac:dyDescent="0.25">
      <c r="L30" s="8" t="s">
        <v>105</v>
      </c>
    </row>
  </sheetData>
  <mergeCells count="22">
    <mergeCell ref="Y5:AA5"/>
    <mergeCell ref="AB5:AD5"/>
    <mergeCell ref="P5:Q5"/>
    <mergeCell ref="R5:T5"/>
    <mergeCell ref="U4:V4"/>
    <mergeCell ref="J5:L5"/>
    <mergeCell ref="J4:L4"/>
    <mergeCell ref="G5:H5"/>
    <mergeCell ref="C10:C16"/>
    <mergeCell ref="U5:V5"/>
    <mergeCell ref="AA8:AJ8"/>
    <mergeCell ref="AG9:AH9"/>
    <mergeCell ref="E8:N8"/>
    <mergeCell ref="P8:Y8"/>
    <mergeCell ref="K9:L9"/>
    <mergeCell ref="V9:W9"/>
    <mergeCell ref="Z8:Z23"/>
    <mergeCell ref="O8:O23"/>
    <mergeCell ref="C17:C19"/>
    <mergeCell ref="G4:I4"/>
    <mergeCell ref="P4:Q4"/>
    <mergeCell ref="R4:T4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headerFooter>
    <oddHeader>&amp;C&amp;"-,Bold"&amp;UDIFFUSION RESTREINTE</oddHeader>
    <oddFooter>&amp;LPOC : AdjtChef MOYEN - Tel 9-6321-17190&amp;C&amp;"-,Bold"&amp;UDIFFUSION RESTREINTE&amp;RVer &amp;D &amp;T</oddFooter>
  </headerFooter>
  <drawing r:id="rId2"/>
  <legacyDrawing r:id="rId3"/>
  <oleObjects>
    <mc:AlternateContent xmlns:mc="http://schemas.openxmlformats.org/markup-compatibility/2006">
      <mc:Choice Requires="x14">
        <oleObject progId="Visio.Drawing.15" shapeId="6145" r:id="rId4">
          <objectPr defaultSize="0" autoPict="0" r:id="rId5">
            <anchor moveWithCells="1">
              <from>
                <xdr:col>29</xdr:col>
                <xdr:colOff>85725</xdr:colOff>
                <xdr:row>20</xdr:row>
                <xdr:rowOff>123825</xdr:rowOff>
              </from>
              <to>
                <xdr:col>29</xdr:col>
                <xdr:colOff>847725</xdr:colOff>
                <xdr:row>20</xdr:row>
                <xdr:rowOff>1123950</xdr:rowOff>
              </to>
            </anchor>
          </objectPr>
        </oleObject>
      </mc:Choice>
      <mc:Fallback>
        <oleObject progId="Visio.Drawing.15" shapeId="614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Effectifs</vt:lpstr>
      <vt:lpstr>Accidents</vt:lpstr>
      <vt:lpstr>Secouristes, FF Niv 1, CPI</vt:lpstr>
      <vt:lpstr>'Secouristes, FF Niv 1, CPI'!Print_Area</vt:lpstr>
    </vt:vector>
  </TitlesOfParts>
  <Company>Belgian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 OR9 MOYEN</dc:creator>
  <cp:lastModifiedBy>Choubane Housene</cp:lastModifiedBy>
  <cp:lastPrinted>2019-01-11T04:12:21Z</cp:lastPrinted>
  <dcterms:created xsi:type="dcterms:W3CDTF">2017-01-27T06:54:44Z</dcterms:created>
  <dcterms:modified xsi:type="dcterms:W3CDTF">2019-08-23T07:48:11Z</dcterms:modified>
</cp:coreProperties>
</file>