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1\"/>
    </mc:Choice>
  </mc:AlternateContent>
  <bookViews>
    <workbookView xWindow="240" yWindow="108" windowWidth="20112" windowHeight="8508"/>
  </bookViews>
  <sheets>
    <sheet name="Effectifs" sheetId="1" r:id="rId1"/>
    <sheet name="Accidents" sheetId="21" r:id="rId2"/>
    <sheet name="Secouriste, FF, Evac, Aidmen" sheetId="24" r:id="rId3"/>
  </sheets>
  <definedNames>
    <definedName name="_xlnm._FilterDatabase" localSheetId="2" hidden="1">'Secouriste, FF, Evac, Aidmen'!$A$1:$N$35</definedName>
  </definedNames>
  <calcPr calcId="162913"/>
</workbook>
</file>

<file path=xl/calcChain.xml><?xml version="1.0" encoding="utf-8"?>
<calcChain xmlns="http://schemas.openxmlformats.org/spreadsheetml/2006/main">
  <c r="D7" i="1" l="1"/>
  <c r="F7" i="1"/>
  <c r="K25" i="21" l="1"/>
  <c r="K21" i="21"/>
  <c r="K17" i="21"/>
  <c r="K27" i="21" l="1"/>
  <c r="K26" i="21"/>
  <c r="K24" i="21"/>
  <c r="K23" i="21"/>
  <c r="K22" i="21"/>
  <c r="K20" i="21"/>
  <c r="K19" i="21"/>
  <c r="K18" i="21"/>
  <c r="K16" i="21"/>
  <c r="K15" i="21"/>
  <c r="K14" i="21"/>
  <c r="K13" i="21"/>
  <c r="K12" i="21"/>
  <c r="K11" i="21"/>
  <c r="K9" i="21"/>
  <c r="K8" i="21"/>
  <c r="K7" i="21"/>
  <c r="K6" i="21"/>
  <c r="K5" i="21"/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comments1.xml><?xml version="1.0" encoding="utf-8"?>
<comments xmlns="http://schemas.openxmlformats.org/spreadsheetml/2006/main">
  <authors>
    <author>Keyen Rudi</author>
  </authors>
  <commentList>
    <comment ref="I24" authorId="0" shapeId="0">
      <text>
        <r>
          <rPr>
            <b/>
            <sz val="9"/>
            <color indexed="81"/>
            <rFont val="Tahoma"/>
            <family val="2"/>
          </rPr>
          <t>Keyen Rudi:</t>
        </r>
        <r>
          <rPr>
            <sz val="9"/>
            <color indexed="81"/>
            <rFont val="Tahoma"/>
            <family val="2"/>
          </rPr>
          <t xml:space="preserve">
du 18 Déc 2020 jusqu'au 23 Fév 2021</t>
        </r>
      </text>
    </comment>
  </commentList>
</comments>
</file>

<file path=xl/comments2.xml><?xml version="1.0" encoding="utf-8"?>
<comments xmlns="http://schemas.openxmlformats.org/spreadsheetml/2006/main">
  <authors>
    <author>Moyen Christophe</author>
  </authors>
  <commentList>
    <comment ref="S2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</t>
        </r>
      </text>
    </comment>
    <comment ref="S4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 VIP
A Nord
A Sud
B
C Sud
C Nord
C Nord SOCOM</t>
        </r>
      </text>
    </comment>
    <comment ref="I39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40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 VIP
A Nord
A Sud
B
C Sud
C Nord
C Nord SOCOM</t>
        </r>
      </text>
    </comment>
  </commentList>
</comments>
</file>

<file path=xl/sharedStrings.xml><?xml version="1.0" encoding="utf-8"?>
<sst xmlns="http://schemas.openxmlformats.org/spreadsheetml/2006/main" count="643" uniqueCount="338">
  <si>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</si>
  <si>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</si>
  <si>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</si>
  <si>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</si>
  <si>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</si>
  <si>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</si>
  <si>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</si>
  <si>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</si>
  <si>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</si>
  <si>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</si>
  <si>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</si>
  <si>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</si>
  <si>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</si>
  <si>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</si>
  <si>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</si>
  <si>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</si>
  <si>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</si>
  <si>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</si>
  <si>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</si>
  <si>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</si>
  <si>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</si>
  <si>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</si>
  <si>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</si>
  <si>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</si>
  <si>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Service</t>
  </si>
  <si>
    <t>Date
accident</t>
  </si>
  <si>
    <t>Nom</t>
  </si>
  <si>
    <t>N° Matricule</t>
  </si>
  <si>
    <t>Type accident, description 
succincte lésion</t>
  </si>
  <si>
    <t>Nbre jours
exemption</t>
  </si>
  <si>
    <t>Prolongation</t>
  </si>
  <si>
    <t>Nbre jours
total 
d'exemption</t>
  </si>
  <si>
    <t>Mesure de
 prévention</t>
  </si>
  <si>
    <t>ACOS Ops &amp; Trg</t>
  </si>
  <si>
    <t>Local</t>
  </si>
  <si>
    <t>Tel</t>
  </si>
  <si>
    <t>CUYPERS</t>
  </si>
  <si>
    <t>Kris</t>
  </si>
  <si>
    <t>COQUETTE</t>
  </si>
  <si>
    <t>Renée</t>
  </si>
  <si>
    <t>B16667</t>
  </si>
  <si>
    <t>Adjt</t>
  </si>
  <si>
    <t>Capt</t>
  </si>
  <si>
    <t>DE KOCK</t>
  </si>
  <si>
    <t>Nadia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</si>
  <si>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</si>
  <si>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</si>
  <si>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</si>
  <si>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</si>
  <si>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</si>
  <si>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</si>
  <si>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</si>
  <si>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</si>
  <si>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</si>
  <si>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</si>
  <si>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</si>
  <si>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</si>
  <si>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Voir onglet "accidents" pour les détails</t>
  </si>
  <si>
    <t>AdjtChef</t>
  </si>
  <si>
    <t>MOYEN</t>
  </si>
  <si>
    <t>Christophe</t>
  </si>
  <si>
    <t>Luc</t>
  </si>
  <si>
    <t>AdjtMaj</t>
  </si>
  <si>
    <t>1SgtMaj</t>
  </si>
  <si>
    <t>DE KOCH</t>
  </si>
  <si>
    <t>1SM</t>
  </si>
  <si>
    <t>MTCC</t>
  </si>
  <si>
    <t>A sauté dans la piscine et s'est heurtée au sol qu'elle croyait être plus profond. Ligaments du genou touché</t>
  </si>
  <si>
    <t>Rappel des règles de sécurités et Ctl affichage des profondeurs</t>
  </si>
  <si>
    <t>DESCHEPPER</t>
  </si>
  <si>
    <t>Aurélie</t>
  </si>
  <si>
    <t>1LT</t>
  </si>
  <si>
    <t>0500804</t>
  </si>
  <si>
    <t>J4</t>
  </si>
  <si>
    <t>Accident de roulage dans le quartier suite à un refus de priorité de la part d'un tiers. Pas de séquelle</t>
  </si>
  <si>
    <t>NIHIL</t>
  </si>
  <si>
    <t>ASAERT</t>
  </si>
  <si>
    <t>MAJ</t>
  </si>
  <si>
    <t>O36249</t>
  </si>
  <si>
    <t>COPS</t>
  </si>
  <si>
    <t>Accident de moto donnant lieu à une plastie acromiocalviculaire</t>
  </si>
  <si>
    <t>Civ</t>
  </si>
  <si>
    <t>Srt Sp</t>
  </si>
  <si>
    <t>Douleur vive dans le bas du dos suite au traitement de colis.</t>
  </si>
  <si>
    <t>Rappel principes de manutention - école du dos éventuellement</t>
  </si>
  <si>
    <t>VAN RENTERGHEM</t>
  </si>
  <si>
    <t>Nicolas</t>
  </si>
  <si>
    <t>CDT</t>
  </si>
  <si>
    <t>O102754</t>
  </si>
  <si>
    <t>PT &amp; S</t>
  </si>
  <si>
    <t>A heurté un piquet en manoeuvrant avec un véhicule militaire</t>
  </si>
  <si>
    <t>BLOMME</t>
  </si>
  <si>
    <t>Anna</t>
  </si>
  <si>
    <t>ADJ</t>
  </si>
  <si>
    <t>R93560</t>
  </si>
  <si>
    <t>MTCC-MTPC</t>
  </si>
  <si>
    <t>A cassé le rétroviseur côté conducteur suite au croisement avec un autre véhicule léger</t>
  </si>
  <si>
    <t>Mod 150 du 24/09/18</t>
  </si>
  <si>
    <t>DUJEUX</t>
  </si>
  <si>
    <t>Stépahne</t>
  </si>
  <si>
    <t>1LV</t>
  </si>
  <si>
    <t>Div Ops</t>
  </si>
  <si>
    <t>Décompression médullaire avec paresthésies en parésie membre supérieur droit</t>
  </si>
  <si>
    <t>Accident peu grave et n'entrainera normalement pas de complications. Pas de sossier d'accident établi.</t>
  </si>
  <si>
    <t>Mod 150 AMT Zeebrugge</t>
  </si>
  <si>
    <t>LEYS</t>
  </si>
  <si>
    <t>Peter</t>
  </si>
  <si>
    <t>PT&amp;S</t>
  </si>
  <si>
    <t>Accident de vélo sur le chemin du travail</t>
  </si>
  <si>
    <t>Accident grave.</t>
  </si>
  <si>
    <t>LEMAIRE</t>
  </si>
  <si>
    <t>Dominique</t>
  </si>
  <si>
    <t>A47861</t>
  </si>
  <si>
    <t>J8</t>
  </si>
  <si>
    <t xml:space="preserve">Accident de voiture léger. </t>
  </si>
  <si>
    <t>GOLISNKI</t>
  </si>
  <si>
    <t>Freek</t>
  </si>
  <si>
    <t>CPL</t>
  </si>
  <si>
    <t>?</t>
  </si>
  <si>
    <t>Accident peu grave. Pas de Mod 150 reçu. Pas de dossier d'accident établi.</t>
  </si>
  <si>
    <t xml:space="preserve"> </t>
  </si>
  <si>
    <t>MOTMANS</t>
  </si>
  <si>
    <t>Gaëtan</t>
  </si>
  <si>
    <t>LDV</t>
  </si>
  <si>
    <t>Dossier d'accident OK.</t>
  </si>
  <si>
    <t>MAJOIS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</si>
  <si>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</si>
  <si>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</si>
  <si>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</si>
  <si>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</si>
  <si>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</si>
  <si>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</si>
  <si>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</si>
  <si>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</si>
  <si>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</si>
  <si>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CASTEELS</t>
  </si>
  <si>
    <t>VERMEULEN</t>
  </si>
  <si>
    <t>GENCO</t>
  </si>
  <si>
    <t>Giuseppe</t>
  </si>
  <si>
    <t>SCHONCK</t>
  </si>
  <si>
    <t>Ludo</t>
  </si>
  <si>
    <t>BOSSELOO</t>
  </si>
  <si>
    <t>Tim</t>
  </si>
  <si>
    <t>Div Sp</t>
  </si>
  <si>
    <t>Accident de vélo sur le chemin du travail 02/07/2019</t>
  </si>
  <si>
    <t>Olivier</t>
  </si>
  <si>
    <t>CAMBIER</t>
  </si>
  <si>
    <t>Koen</t>
  </si>
  <si>
    <t>Unité</t>
  </si>
  <si>
    <t>AoR</t>
  </si>
  <si>
    <t>Rôle</t>
  </si>
  <si>
    <t>Email</t>
  </si>
  <si>
    <t>A539</t>
  </si>
  <si>
    <t>christophe.moyen@mil.be</t>
  </si>
  <si>
    <t>A502</t>
  </si>
  <si>
    <t>steve.viaene@mil.be</t>
  </si>
  <si>
    <t>Bld 1 - 5e A Sud</t>
  </si>
  <si>
    <t>Secouriste</t>
  </si>
  <si>
    <t>A531</t>
  </si>
  <si>
    <t>kris.cuypers@mil.be</t>
  </si>
  <si>
    <t>Nov 2018</t>
  </si>
  <si>
    <t>Aidman</t>
  </si>
  <si>
    <t>C635</t>
  </si>
  <si>
    <t>jurgen.evens@mil.be</t>
  </si>
  <si>
    <t>Oct 2018</t>
  </si>
  <si>
    <t>A549</t>
  </si>
  <si>
    <t>emmanuel.vermeiren@mil.be</t>
  </si>
  <si>
    <t>Sep 2018</t>
  </si>
  <si>
    <t>Bld 1 - 5e A Nord</t>
  </si>
  <si>
    <t>A526</t>
  </si>
  <si>
    <t>nadia.dekock@mil.be</t>
  </si>
  <si>
    <t>Bld 1 - 5e C Sud</t>
  </si>
  <si>
    <t>C544</t>
  </si>
  <si>
    <t>vincent.moyson@mil.be</t>
  </si>
  <si>
    <t>Jun 2018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</si>
  <si>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</si>
  <si>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</si>
  <si>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</si>
  <si>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</si>
  <si>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</si>
  <si>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</si>
  <si>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</si>
  <si>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</si>
  <si>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</si>
  <si>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</si>
  <si>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</si>
  <si>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christophe.majois@mil.be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</si>
  <si>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</si>
  <si>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</si>
  <si>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</si>
  <si>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</si>
  <si>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</si>
  <si>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</si>
  <si>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</si>
  <si>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</si>
  <si>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Samuel</t>
  </si>
  <si>
    <t>C633</t>
  </si>
  <si>
    <t>samuel.kacmar@mil.be</t>
  </si>
  <si>
    <t>C506</t>
  </si>
  <si>
    <t>veronique.becque@mil.be</t>
  </si>
  <si>
    <t>C540</t>
  </si>
  <si>
    <t>koen.cambier@mil.be</t>
  </si>
  <si>
    <t>C514</t>
  </si>
  <si>
    <t>luc.casteels@mil.be</t>
  </si>
  <si>
    <t>Karel</t>
  </si>
  <si>
    <t>C550</t>
  </si>
  <si>
    <t>karel.vermeulen@mil.be</t>
  </si>
  <si>
    <t>4A001</t>
  </si>
  <si>
    <t>ludo.schonck@mil.be</t>
  </si>
  <si>
    <t>DECOCK</t>
  </si>
  <si>
    <t>C517</t>
  </si>
  <si>
    <t>peter.decock@mil.be</t>
  </si>
  <si>
    <t>MA9615 2019 ok</t>
  </si>
  <si>
    <t>MOENS</t>
  </si>
  <si>
    <t>Kristof</t>
  </si>
  <si>
    <t>Maj</t>
  </si>
  <si>
    <t>C521</t>
  </si>
  <si>
    <t>kristof.moens@mil.be</t>
  </si>
  <si>
    <t>BOUDRY</t>
  </si>
  <si>
    <t>Hjalmar</t>
  </si>
  <si>
    <t>038423</t>
  </si>
  <si>
    <t>Virale aandoening COVID19 ten gevolge van professionele blootstellingen</t>
  </si>
  <si>
    <t>Mod 150 --&gt; dossier d'accident annex A</t>
  </si>
  <si>
    <t>JONCKMAN</t>
  </si>
  <si>
    <t>Didier</t>
  </si>
  <si>
    <t>1CC</t>
  </si>
  <si>
    <t>R67897</t>
  </si>
  <si>
    <t>Accident véhicule militaire --&gt; moto a cassé rétroviseur sans s'arrêter</t>
  </si>
  <si>
    <t>bijlage D (&lt;24hrs) naar DG Jur gestuurd, bijlage B nog te versturen (in feite bijlage G voor een verkeersongeval)</t>
  </si>
  <si>
    <t>DG Jur DocID</t>
  </si>
  <si>
    <t>Date sent to DG Jur</t>
  </si>
  <si>
    <t>DG Jur result</t>
  </si>
  <si>
    <t>OPSOMER</t>
  </si>
  <si>
    <t>Tom</t>
  </si>
  <si>
    <t>0400982</t>
  </si>
  <si>
    <t>Bijlage B, E</t>
  </si>
  <si>
    <t>LITIG 20-06202 / PLA</t>
  </si>
  <si>
    <t>20-50173742</t>
  </si>
  <si>
    <t>OK</t>
  </si>
  <si>
    <t>TIMMERMANS</t>
  </si>
  <si>
    <t>Laurent</t>
  </si>
  <si>
    <t>1SgtChef</t>
  </si>
  <si>
    <t>B522b</t>
  </si>
  <si>
    <t>laurent.timmerman@mil.be</t>
  </si>
  <si>
    <t>GLUCK</t>
  </si>
  <si>
    <t>A537</t>
  </si>
  <si>
    <t>Dominique.gluck@mil.be</t>
  </si>
  <si>
    <t>Matricule</t>
  </si>
  <si>
    <t>RL</t>
  </si>
  <si>
    <t>Aile</t>
  </si>
  <si>
    <t>Fmn</t>
  </si>
  <si>
    <t>Dernier 
Recycl</t>
  </si>
  <si>
    <t>Prochain
Recycl</t>
  </si>
  <si>
    <t>Prévu</t>
  </si>
  <si>
    <t>Existant</t>
  </si>
  <si>
    <t>BARNICH</t>
  </si>
  <si>
    <t>Yvan</t>
  </si>
  <si>
    <t>9502261</t>
  </si>
  <si>
    <t>F</t>
  </si>
  <si>
    <t>4A045</t>
  </si>
  <si>
    <t>4A</t>
  </si>
  <si>
    <t>yvan.barnich@mil.be</t>
  </si>
  <si>
    <t>--</t>
  </si>
  <si>
    <t>Secouristes</t>
  </si>
  <si>
    <t>A91595</t>
  </si>
  <si>
    <t>C SUD</t>
  </si>
  <si>
    <t>0601482</t>
  </si>
  <si>
    <t>N</t>
  </si>
  <si>
    <t>A VIP</t>
  </si>
  <si>
    <t>Evac Team</t>
  </si>
  <si>
    <t>1101204</t>
  </si>
  <si>
    <t>C NORD</t>
  </si>
  <si>
    <t>R73289</t>
  </si>
  <si>
    <t>CPI</t>
  </si>
  <si>
    <t>A47966</t>
  </si>
  <si>
    <t>A SUD</t>
  </si>
  <si>
    <t>Rec secour</t>
  </si>
  <si>
    <t>Adj CPI</t>
  </si>
  <si>
    <t>Bld 1 - 5e B</t>
  </si>
  <si>
    <t>DANIEL</t>
  </si>
  <si>
    <t>0702831</t>
  </si>
  <si>
    <t>Cpl</t>
  </si>
  <si>
    <t>B</t>
  </si>
  <si>
    <t>olivier.daniel@mil.be</t>
  </si>
  <si>
    <t>9316858</t>
  </si>
  <si>
    <t>A NORD</t>
  </si>
  <si>
    <t>R69288</t>
  </si>
  <si>
    <t>MA9615</t>
  </si>
  <si>
    <t>DELVAEL</t>
  </si>
  <si>
    <t>Dave</t>
  </si>
  <si>
    <t>9503578</t>
  </si>
  <si>
    <t>CplChef</t>
  </si>
  <si>
    <t>B522</t>
  </si>
  <si>
    <t>dave.delvael@mil.be</t>
  </si>
  <si>
    <t>9603474</t>
  </si>
  <si>
    <t>0102084</t>
  </si>
  <si>
    <t>FF VIP</t>
  </si>
  <si>
    <t>GEBOERS</t>
  </si>
  <si>
    <t>Jessica</t>
  </si>
  <si>
    <t>0401344</t>
  </si>
  <si>
    <t>A538</t>
  </si>
  <si>
    <t>jessica.geboers@mil.be</t>
  </si>
  <si>
    <t>O38226</t>
  </si>
  <si>
    <t>0401524</t>
  </si>
  <si>
    <t>9390531</t>
  </si>
  <si>
    <t>9390532</t>
  </si>
  <si>
    <t>annulé</t>
  </si>
  <si>
    <t>JOLLING</t>
  </si>
  <si>
    <t>Filip</t>
  </si>
  <si>
    <t>R73226</t>
  </si>
  <si>
    <t>A503</t>
  </si>
  <si>
    <t>9602303</t>
  </si>
  <si>
    <t>LALOUX</t>
  </si>
  <si>
    <t>Benoit</t>
  </si>
  <si>
    <t>9501236</t>
  </si>
  <si>
    <t>benoit.laloux@mil.be</t>
  </si>
  <si>
    <t>9222786</t>
  </si>
  <si>
    <t>23-25/11/2020</t>
  </si>
  <si>
    <t>MICHIELS</t>
  </si>
  <si>
    <t>Jeroen</t>
  </si>
  <si>
    <t>1003901</t>
  </si>
  <si>
    <t>C539</t>
  </si>
  <si>
    <t>jeroen.michiels@mil.be</t>
  </si>
  <si>
    <t>9904049</t>
  </si>
  <si>
    <t>Bld 1 - 5e tout</t>
  </si>
  <si>
    <t>R66403</t>
  </si>
  <si>
    <t>0202782</t>
  </si>
  <si>
    <t>NYS</t>
  </si>
  <si>
    <t>1006905</t>
  </si>
  <si>
    <t>nicolas.nys@mil.be</t>
  </si>
  <si>
    <t>0001545</t>
  </si>
  <si>
    <t>R73757</t>
  </si>
  <si>
    <t>10-12/05/2021</t>
  </si>
  <si>
    <t>A49664</t>
  </si>
  <si>
    <t>R73868</t>
  </si>
  <si>
    <t>10-12/09/2020</t>
  </si>
  <si>
    <t>9303648</t>
  </si>
  <si>
    <t>pour inscription FF = date, nom, prénom, Mat, Grade, Unité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</si>
</sst>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17">
    <xf numFmtId="0" fontId="0" fillId="0" borderId="0" xfId="0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0" fillId="0" borderId="5" xfId="0" applyNumberFormat="1" applyBorder="1"/>
    <xf numFmtId="0" fontId="0" fillId="0" borderId="5" xfId="0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0" xfId="1" applyAlignment="1">
      <alignment vertical="center"/>
    </xf>
    <xf numFmtId="17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49" fontId="0" fillId="0" borderId="5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5" fillId="0" borderId="5" xfId="1" applyFont="1" applyBorder="1" applyAlignment="1">
      <alignment horizontal="center" vertical="center" wrapText="1"/>
    </xf>
    <xf numFmtId="0" fontId="1" fillId="2" borderId="5" xfId="1" applyFill="1" applyBorder="1" applyAlignment="1">
      <alignment vertical="center"/>
    </xf>
    <xf numFmtId="14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horizontal="center" vertical="center"/>
    </xf>
    <xf numFmtId="14" fontId="1" fillId="0" borderId="5" xfId="1" applyNumberFormat="1" applyBorder="1" applyAlignment="1">
      <alignment vertical="center"/>
    </xf>
    <xf numFmtId="14" fontId="1" fillId="0" borderId="5" xfId="1" applyNumberFormat="1" applyBorder="1" applyAlignment="1">
      <alignment horizontal="center" vertical="center"/>
    </xf>
    <xf numFmtId="0" fontId="1" fillId="3" borderId="0" xfId="1" applyFill="1" applyAlignment="1">
      <alignment vertical="center"/>
    </xf>
    <xf numFmtId="17" fontId="1" fillId="0" borderId="5" xfId="1" quotePrefix="1" applyNumberFormat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4" borderId="5" xfId="1" applyFill="1" applyBorder="1" applyAlignment="1">
      <alignment vertical="center" wrapText="1"/>
    </xf>
    <xf numFmtId="0" fontId="1" fillId="4" borderId="0" xfId="1" applyFill="1" applyAlignment="1">
      <alignment vertical="center"/>
    </xf>
    <xf numFmtId="0" fontId="1" fillId="4" borderId="5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5" borderId="5" xfId="1" applyFill="1" applyBorder="1" applyAlignment="1">
      <alignment vertical="center"/>
    </xf>
    <xf numFmtId="0" fontId="1" fillId="3" borderId="5" xfId="1" applyFill="1" applyBorder="1" applyAlignment="1">
      <alignment vertical="center" wrapText="1"/>
    </xf>
    <xf numFmtId="17" fontId="1" fillId="0" borderId="5" xfId="1" applyNumberFormat="1" applyBorder="1" applyAlignment="1">
      <alignment horizontal="center" vertical="center"/>
    </xf>
    <xf numFmtId="14" fontId="1" fillId="0" borderId="5" xfId="1" applyNumberFormat="1" applyBorder="1" applyAlignment="1">
      <alignment vertical="center" wrapText="1"/>
    </xf>
    <xf numFmtId="0" fontId="1" fillId="0" borderId="5" xfId="1" applyBorder="1" applyAlignment="1">
      <alignment horizontal="center" vertical="center" wrapText="1"/>
    </xf>
    <xf numFmtId="0" fontId="1" fillId="6" borderId="5" xfId="1" applyFill="1" applyBorder="1" applyAlignment="1">
      <alignment vertical="center" wrapText="1"/>
    </xf>
    <xf numFmtId="14" fontId="1" fillId="0" borderId="5" xfId="1" quotePrefix="1" applyNumberFormat="1" applyBorder="1" applyAlignment="1">
      <alignment horizontal="center" vertical="center" wrapText="1"/>
    </xf>
    <xf numFmtId="14" fontId="1" fillId="0" borderId="5" xfId="1" quotePrefix="1" applyNumberFormat="1" applyBorder="1" applyAlignment="1">
      <alignment vertical="center" wrapText="1"/>
    </xf>
    <xf numFmtId="14" fontId="1" fillId="0" borderId="5" xfId="1" applyNumberFormat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5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" xfId="0" applyFont="1" applyFill="1" applyBorder="1"/>
    <xf numFmtId="0" fontId="0" fillId="8" borderId="5" xfId="0" applyFill="1" applyBorder="1"/>
    <xf numFmtId="0" fontId="0" fillId="8" borderId="5" xfId="0" applyNumberFormat="1" applyFill="1" applyBorder="1"/>
    <xf numFmtId="0" fontId="0" fillId="8" borderId="5" xfId="0" applyFill="1" applyBorder="1" applyAlignment="1">
      <alignment horizontal="center"/>
    </xf>
    <xf numFmtId="0" fontId="0" fillId="0" borderId="35" xfId="0" applyFill="1" applyBorder="1"/>
    <xf numFmtId="0" fontId="0" fillId="0" borderId="36" xfId="0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irk.geers@mil.be" TargetMode="External"/><Relationship Id="rId13" Type="http://schemas.openxmlformats.org/officeDocument/2006/relationships/hyperlink" Target="mailto:samuel.kacmar@mil.be" TargetMode="External"/><Relationship Id="rId18" Type="http://schemas.openxmlformats.org/officeDocument/2006/relationships/hyperlink" Target="mailto:ludo.schonck@mil.be" TargetMode="External"/><Relationship Id="rId26" Type="http://schemas.openxmlformats.org/officeDocument/2006/relationships/hyperlink" Target="mailto:christophe.majois@mil.be" TargetMode="External"/><Relationship Id="rId3" Type="http://schemas.openxmlformats.org/officeDocument/2006/relationships/hyperlink" Target="mailto:kris.cuypers@mil.be" TargetMode="External"/><Relationship Id="rId21" Type="http://schemas.openxmlformats.org/officeDocument/2006/relationships/hyperlink" Target="mailto:Dominique.gluck@mil.be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vincent.moyson@mil.be" TargetMode="External"/><Relationship Id="rId12" Type="http://schemas.openxmlformats.org/officeDocument/2006/relationships/hyperlink" Target="mailto:olivier.bosman@mil.be" TargetMode="External"/><Relationship Id="rId17" Type="http://schemas.openxmlformats.org/officeDocument/2006/relationships/hyperlink" Target="mailto:karel.vermeulen@mil.be" TargetMode="External"/><Relationship Id="rId25" Type="http://schemas.openxmlformats.org/officeDocument/2006/relationships/hyperlink" Target="mailto:nicolas.nys@mil.be" TargetMode="External"/><Relationship Id="rId33" Type="http://schemas.openxmlformats.org/officeDocument/2006/relationships/hyperlink" Target="mailto:christophe.moyen@mil.be" TargetMode="Externa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luc.casteels@mil.be" TargetMode="External"/><Relationship Id="rId20" Type="http://schemas.openxmlformats.org/officeDocument/2006/relationships/hyperlink" Target="mailto:kristof.moens@mil.be" TargetMode="External"/><Relationship Id="rId29" Type="http://schemas.openxmlformats.org/officeDocument/2006/relationships/hyperlink" Target="mailto:karel.vermeulen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nadia.dekock@mil.be" TargetMode="External"/><Relationship Id="rId11" Type="http://schemas.openxmlformats.org/officeDocument/2006/relationships/hyperlink" Target="mailto:sasha.fornieri@mil.be" TargetMode="External"/><Relationship Id="rId24" Type="http://schemas.openxmlformats.org/officeDocument/2006/relationships/hyperlink" Target="mailto:jessica.geboers@mil.be" TargetMode="External"/><Relationship Id="rId32" Type="http://schemas.openxmlformats.org/officeDocument/2006/relationships/hyperlink" Target="mailto:Dominique.gluck@mil.be" TargetMode="External"/><Relationship Id="rId5" Type="http://schemas.openxmlformats.org/officeDocument/2006/relationships/hyperlink" Target="mailto:emmanuel.vermeiren@mil.be" TargetMode="External"/><Relationship Id="rId15" Type="http://schemas.openxmlformats.org/officeDocument/2006/relationships/hyperlink" Target="mailto:koen.cambier@mil.be" TargetMode="External"/><Relationship Id="rId23" Type="http://schemas.openxmlformats.org/officeDocument/2006/relationships/hyperlink" Target="mailto:benoit.laloux@mil.be" TargetMode="External"/><Relationship Id="rId28" Type="http://schemas.openxmlformats.org/officeDocument/2006/relationships/hyperlink" Target="mailto:dave.delvael@mil.be" TargetMode="External"/><Relationship Id="rId36" Type="http://schemas.openxmlformats.org/officeDocument/2006/relationships/comments" Target="../comments2.xml"/><Relationship Id="rId10" Type="http://schemas.openxmlformats.org/officeDocument/2006/relationships/hyperlink" Target="mailto:christophe.majois@mil.be" TargetMode="External"/><Relationship Id="rId19" Type="http://schemas.openxmlformats.org/officeDocument/2006/relationships/hyperlink" Target="mailto:peter.decock@mil.be" TargetMode="External"/><Relationship Id="rId31" Type="http://schemas.openxmlformats.org/officeDocument/2006/relationships/hyperlink" Target="mailto:yvan.barnich@mil.be" TargetMode="External"/><Relationship Id="rId4" Type="http://schemas.openxmlformats.org/officeDocument/2006/relationships/hyperlink" Target="mailto:jurgen.evens@mil.be" TargetMode="External"/><Relationship Id="rId9" Type="http://schemas.openxmlformats.org/officeDocument/2006/relationships/hyperlink" Target="mailto:giuseppe.genco@mil.be" TargetMode="External"/><Relationship Id="rId14" Type="http://schemas.openxmlformats.org/officeDocument/2006/relationships/hyperlink" Target="mailto:veronique.becque@mil.be" TargetMode="External"/><Relationship Id="rId22" Type="http://schemas.openxmlformats.org/officeDocument/2006/relationships/hyperlink" Target="mailto:laurent.timmerman@mil.be" TargetMode="External"/><Relationship Id="rId27" Type="http://schemas.openxmlformats.org/officeDocument/2006/relationships/hyperlink" Target="mailto:olivier.daniel@mil.be" TargetMode="External"/><Relationship Id="rId30" Type="http://schemas.openxmlformats.org/officeDocument/2006/relationships/hyperlink" Target="mailto:jeroen.michiels@mil.be" TargetMode="External"/><Relationship Id="rId35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tabSelected="1" zoomScaleNormal="100" zoomScaleSheetLayoutView="130" workbookViewId="0">
      <selection activeCell="D12" sqref="D12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93" t="s">
        <v>14</v>
      </c>
      <c r="C2" s="94"/>
      <c r="D2" s="94"/>
      <c r="E2" s="94"/>
      <c r="F2" s="94"/>
      <c r="G2" s="95"/>
      <c r="I2" s="4">
        <v>44473</v>
      </c>
    </row>
    <row r="3" spans="2:13" ht="16.2" thickBot="1" x14ac:dyDescent="0.35">
      <c r="B3" s="35"/>
      <c r="C3" s="35"/>
      <c r="D3" s="35"/>
      <c r="E3" s="35"/>
      <c r="F3" s="35"/>
      <c r="G3" s="35"/>
    </row>
    <row r="4" spans="2:13" ht="15" thickBot="1" x14ac:dyDescent="0.35">
      <c r="I4" s="98" t="s">
        <v>20</v>
      </c>
      <c r="J4" s="99"/>
      <c r="K4" s="100"/>
      <c r="L4" s="101" t="s">
        <v>54</v>
      </c>
      <c r="M4" s="102"/>
    </row>
    <row r="5" spans="2:13" x14ac:dyDescent="0.3">
      <c r="C5" s="111" t="s">
        <v>9</v>
      </c>
      <c r="D5" s="112"/>
      <c r="E5" s="113" t="s">
        <v>10</v>
      </c>
      <c r="F5" s="114"/>
      <c r="G5" s="115" t="s">
        <v>11</v>
      </c>
      <c r="I5" s="105" t="s">
        <v>15</v>
      </c>
      <c r="J5" s="96" t="s">
        <v>16</v>
      </c>
      <c r="K5" s="97"/>
      <c r="L5" s="107" t="s">
        <v>21</v>
      </c>
      <c r="M5" s="109" t="s">
        <v>19</v>
      </c>
    </row>
    <row r="6" spans="2:13" ht="15" thickBot="1" x14ac:dyDescent="0.35">
      <c r="C6" s="32" t="s">
        <v>12</v>
      </c>
      <c r="D6" s="33" t="s">
        <v>13</v>
      </c>
      <c r="E6" s="33" t="s">
        <v>12</v>
      </c>
      <c r="F6" s="34" t="s">
        <v>13</v>
      </c>
      <c r="G6" s="116"/>
      <c r="I6" s="106"/>
      <c r="J6" s="30" t="s">
        <v>17</v>
      </c>
      <c r="K6" s="31" t="s">
        <v>18</v>
      </c>
      <c r="L6" s="108"/>
      <c r="M6" s="110"/>
    </row>
    <row r="7" spans="2:13" x14ac:dyDescent="0.3">
      <c r="B7" s="91" t="s">
        <v>0</v>
      </c>
      <c r="C7" s="10"/>
      <c r="D7" s="50">
        <f>115-9+58-9+24-1</f>
        <v>178</v>
      </c>
      <c r="E7" s="50"/>
      <c r="F7" s="51">
        <f>9+9+1</f>
        <v>19</v>
      </c>
      <c r="G7" s="12">
        <f>SUM(C7:F7)</f>
        <v>197</v>
      </c>
      <c r="I7" s="27"/>
      <c r="J7" s="21"/>
      <c r="K7" s="22"/>
      <c r="L7" s="21"/>
      <c r="M7" s="22"/>
    </row>
    <row r="8" spans="2:13" ht="15" thickBot="1" x14ac:dyDescent="0.35">
      <c r="B8" s="9" t="s">
        <v>5</v>
      </c>
      <c r="C8" s="17"/>
      <c r="D8" s="52"/>
      <c r="E8" s="52"/>
      <c r="F8" s="53"/>
      <c r="G8" s="19">
        <f t="shared" ref="G8:G14" si="0">SUM(C8:F8)</f>
        <v>0</v>
      </c>
      <c r="I8" s="28"/>
      <c r="J8" s="23"/>
      <c r="K8" s="24"/>
      <c r="L8" s="23"/>
      <c r="M8" s="24"/>
    </row>
    <row r="9" spans="2:13" ht="15" thickBot="1" x14ac:dyDescent="0.35">
      <c r="B9" s="82" t="s">
        <v>1</v>
      </c>
      <c r="C9" s="83">
        <f>+C7+C8</f>
        <v>0</v>
      </c>
      <c r="D9" s="84">
        <f t="shared" ref="D9:F9" si="1">+D7+D8</f>
        <v>178</v>
      </c>
      <c r="E9" s="84">
        <f t="shared" si="1"/>
        <v>0</v>
      </c>
      <c r="F9" s="85">
        <f t="shared" si="1"/>
        <v>19</v>
      </c>
      <c r="G9" s="86">
        <f>SUM(C9:F9)</f>
        <v>197</v>
      </c>
      <c r="I9" s="28"/>
      <c r="J9" s="23"/>
      <c r="K9" s="24"/>
      <c r="L9" s="23"/>
      <c r="M9" s="24"/>
    </row>
    <row r="10" spans="2:13" x14ac:dyDescent="0.3">
      <c r="B10" s="14" t="s">
        <v>2</v>
      </c>
      <c r="C10" s="15"/>
      <c r="D10" s="54">
        <v>2</v>
      </c>
      <c r="E10" s="54">
        <v>1</v>
      </c>
      <c r="F10" s="55">
        <v>4</v>
      </c>
      <c r="G10" s="16">
        <f t="shared" si="0"/>
        <v>7</v>
      </c>
      <c r="I10" s="28"/>
      <c r="J10" s="23"/>
      <c r="K10" s="24"/>
      <c r="L10" s="23"/>
      <c r="M10" s="24"/>
    </row>
    <row r="11" spans="2:13" x14ac:dyDescent="0.3">
      <c r="B11" s="92" t="s">
        <v>6</v>
      </c>
      <c r="C11" s="11"/>
      <c r="D11" s="56">
        <v>22</v>
      </c>
      <c r="E11" s="56"/>
      <c r="F11" s="57"/>
      <c r="G11" s="13">
        <f t="shared" si="0"/>
        <v>22</v>
      </c>
      <c r="I11" s="28">
        <v>493</v>
      </c>
      <c r="J11" s="23"/>
      <c r="K11" s="24"/>
      <c r="L11" s="23"/>
      <c r="M11" s="24"/>
    </row>
    <row r="12" spans="2:13" x14ac:dyDescent="0.3">
      <c r="B12" s="8" t="s">
        <v>7</v>
      </c>
      <c r="C12" s="11"/>
      <c r="D12" s="56"/>
      <c r="E12" s="56"/>
      <c r="F12" s="57"/>
      <c r="G12" s="13">
        <f t="shared" si="0"/>
        <v>0</v>
      </c>
      <c r="I12" s="28"/>
      <c r="J12" s="23"/>
      <c r="K12" s="24"/>
      <c r="L12" s="23"/>
      <c r="M12" s="24"/>
    </row>
    <row r="13" spans="2:13" x14ac:dyDescent="0.3">
      <c r="B13" s="8" t="s">
        <v>3</v>
      </c>
      <c r="C13" s="11"/>
      <c r="D13" s="56"/>
      <c r="E13" s="56"/>
      <c r="F13" s="57"/>
      <c r="G13" s="13">
        <f t="shared" si="0"/>
        <v>0</v>
      </c>
      <c r="I13" s="28"/>
      <c r="J13" s="23"/>
      <c r="K13" s="24"/>
      <c r="L13" s="23"/>
      <c r="M13" s="24"/>
    </row>
    <row r="14" spans="2:13" ht="15" thickBot="1" x14ac:dyDescent="0.35">
      <c r="B14" s="9" t="s">
        <v>8</v>
      </c>
      <c r="C14" s="17"/>
      <c r="D14" s="3"/>
      <c r="E14" s="3"/>
      <c r="F14" s="18"/>
      <c r="G14" s="19">
        <f t="shared" si="0"/>
        <v>0</v>
      </c>
      <c r="I14" s="29"/>
      <c r="J14" s="25"/>
      <c r="K14" s="26"/>
      <c r="L14" s="25"/>
      <c r="M14" s="26"/>
    </row>
    <row r="15" spans="2:13" ht="15" thickBot="1" x14ac:dyDescent="0.35">
      <c r="B15" s="87" t="s">
        <v>4</v>
      </c>
      <c r="C15" s="83">
        <f>+C10+C11+C12+C13+C14</f>
        <v>0</v>
      </c>
      <c r="D15" s="84">
        <f t="shared" ref="D15:F15" si="2">+D10+D11+D12+D13+D14</f>
        <v>24</v>
      </c>
      <c r="E15" s="84">
        <f t="shared" si="2"/>
        <v>1</v>
      </c>
      <c r="F15" s="85">
        <f t="shared" si="2"/>
        <v>4</v>
      </c>
      <c r="G15" s="86">
        <f>SUM(C15:F15)</f>
        <v>29</v>
      </c>
      <c r="M15" s="39" t="s">
        <v>57</v>
      </c>
    </row>
    <row r="16" spans="2:13" ht="15" thickBot="1" x14ac:dyDescent="0.35">
      <c r="B16" s="103" t="s">
        <v>52</v>
      </c>
      <c r="C16" s="104"/>
      <c r="D16" s="104"/>
      <c r="E16" s="104"/>
      <c r="F16" s="104"/>
      <c r="G16" s="20">
        <f>+G15+G9</f>
        <v>226</v>
      </c>
    </row>
    <row r="19" spans="2:2" x14ac:dyDescent="0.3">
      <c r="B19" t="s">
        <v>53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4:O27"/>
  <sheetViews>
    <sheetView workbookViewId="0">
      <selection activeCell="D20" sqref="D20"/>
    </sheetView>
  </sheetViews>
  <sheetFormatPr defaultRowHeight="14.4" x14ac:dyDescent="0.3"/>
  <cols>
    <col min="1" max="1" width="21.5546875" bestFit="1" customWidth="1"/>
    <col min="2" max="2" width="10.6640625" bestFit="1" customWidth="1"/>
    <col min="3" max="3" width="17.6640625" bestFit="1" customWidth="1"/>
    <col min="4" max="4" width="9.44140625" bestFit="1" customWidth="1"/>
    <col min="5" max="5" width="6.33203125" bestFit="1" customWidth="1"/>
    <col min="6" max="6" width="12" bestFit="1" customWidth="1"/>
    <col min="7" max="7" width="12.5546875" customWidth="1"/>
    <col min="8" max="8" width="97.88671875" bestFit="1" customWidth="1"/>
    <col min="9" max="9" width="12.44140625" customWidth="1"/>
    <col min="10" max="10" width="12.44140625" bestFit="1" customWidth="1"/>
    <col min="11" max="11" width="13.33203125" customWidth="1"/>
    <col min="12" max="12" width="100.88671875" customWidth="1"/>
    <col min="13" max="13" width="18.6640625" bestFit="1" customWidth="1"/>
    <col min="14" max="14" width="10.6640625" bestFit="1" customWidth="1"/>
    <col min="15" max="15" width="12.109375" bestFit="1" customWidth="1"/>
  </cols>
  <sheetData>
    <row r="4" spans="1:15" s="7" customFormat="1" ht="43.2" x14ac:dyDescent="0.3">
      <c r="B4" s="5" t="s">
        <v>25</v>
      </c>
      <c r="C4" s="6" t="s">
        <v>26</v>
      </c>
      <c r="D4" s="6" t="s">
        <v>22</v>
      </c>
      <c r="E4" s="6" t="s">
        <v>23</v>
      </c>
      <c r="F4" s="6" t="s">
        <v>27</v>
      </c>
      <c r="G4" s="6" t="s">
        <v>24</v>
      </c>
      <c r="H4" s="5" t="s">
        <v>28</v>
      </c>
      <c r="I4" s="5" t="s">
        <v>29</v>
      </c>
      <c r="J4" s="6" t="s">
        <v>30</v>
      </c>
      <c r="K4" s="5" t="s">
        <v>31</v>
      </c>
      <c r="L4" s="5" t="s">
        <v>32</v>
      </c>
      <c r="M4" s="6" t="s">
        <v>229</v>
      </c>
      <c r="N4" s="5" t="s">
        <v>230</v>
      </c>
      <c r="O4" s="6" t="s">
        <v>231</v>
      </c>
    </row>
    <row r="5" spans="1:15" x14ac:dyDescent="0.3">
      <c r="B5" s="36">
        <v>42899</v>
      </c>
      <c r="C5" s="1" t="s">
        <v>64</v>
      </c>
      <c r="D5" s="1" t="s">
        <v>44</v>
      </c>
      <c r="E5" s="1" t="s">
        <v>65</v>
      </c>
      <c r="F5" s="37">
        <v>9316858</v>
      </c>
      <c r="G5" s="1" t="s">
        <v>66</v>
      </c>
      <c r="H5" s="1" t="s">
        <v>67</v>
      </c>
      <c r="I5" s="2">
        <v>7</v>
      </c>
      <c r="J5" s="2">
        <v>4</v>
      </c>
      <c r="K5" s="2">
        <f>J5+I5</f>
        <v>11</v>
      </c>
      <c r="L5" s="1" t="s">
        <v>68</v>
      </c>
      <c r="M5" s="1"/>
      <c r="N5" s="1"/>
      <c r="O5" s="2"/>
    </row>
    <row r="6" spans="1:15" x14ac:dyDescent="0.3">
      <c r="B6" s="36">
        <v>42914</v>
      </c>
      <c r="C6" s="1" t="s">
        <v>69</v>
      </c>
      <c r="D6" s="1" t="s">
        <v>70</v>
      </c>
      <c r="E6" s="1" t="s">
        <v>71</v>
      </c>
      <c r="F6" s="38" t="s">
        <v>72</v>
      </c>
      <c r="G6" s="1" t="s">
        <v>73</v>
      </c>
      <c r="H6" s="1" t="s">
        <v>74</v>
      </c>
      <c r="I6" s="2">
        <v>0</v>
      </c>
      <c r="J6" s="2">
        <v>0</v>
      </c>
      <c r="K6" s="2">
        <f t="shared" ref="K6:K27" si="0">J6+I6</f>
        <v>0</v>
      </c>
      <c r="L6" s="1" t="s">
        <v>75</v>
      </c>
      <c r="M6" s="1"/>
      <c r="N6" s="1"/>
      <c r="O6" s="2"/>
    </row>
    <row r="7" spans="1:15" x14ac:dyDescent="0.3">
      <c r="B7" s="36">
        <v>42905</v>
      </c>
      <c r="C7" s="1" t="s">
        <v>76</v>
      </c>
      <c r="D7" s="1" t="s">
        <v>61</v>
      </c>
      <c r="E7" s="1" t="s">
        <v>77</v>
      </c>
      <c r="F7" s="37" t="s">
        <v>78</v>
      </c>
      <c r="G7" s="1" t="s">
        <v>79</v>
      </c>
      <c r="H7" s="1" t="s">
        <v>80</v>
      </c>
      <c r="I7" s="2">
        <v>30</v>
      </c>
      <c r="J7" s="2">
        <v>0</v>
      </c>
      <c r="K7" s="2">
        <f t="shared" si="0"/>
        <v>30</v>
      </c>
      <c r="L7" s="1" t="s">
        <v>75</v>
      </c>
      <c r="M7" s="1"/>
      <c r="N7" s="1"/>
      <c r="O7" s="2"/>
    </row>
    <row r="8" spans="1:15" x14ac:dyDescent="0.3">
      <c r="B8" s="36">
        <v>42990</v>
      </c>
      <c r="C8" s="1" t="s">
        <v>38</v>
      </c>
      <c r="D8" s="1" t="s">
        <v>39</v>
      </c>
      <c r="E8" s="1" t="s">
        <v>81</v>
      </c>
      <c r="F8" s="37" t="s">
        <v>40</v>
      </c>
      <c r="G8" s="1" t="s">
        <v>82</v>
      </c>
      <c r="H8" s="1" t="s">
        <v>83</v>
      </c>
      <c r="I8" s="2">
        <v>0</v>
      </c>
      <c r="J8" s="2">
        <v>0</v>
      </c>
      <c r="K8" s="2">
        <f t="shared" si="0"/>
        <v>0</v>
      </c>
      <c r="L8" s="1" t="s">
        <v>84</v>
      </c>
      <c r="M8" s="1"/>
      <c r="N8" s="1"/>
      <c r="O8" s="2"/>
    </row>
    <row r="9" spans="1:15" x14ac:dyDescent="0.3">
      <c r="B9" s="36">
        <v>42908</v>
      </c>
      <c r="C9" s="1" t="s">
        <v>85</v>
      </c>
      <c r="D9" s="1" t="s">
        <v>86</v>
      </c>
      <c r="E9" s="1" t="s">
        <v>87</v>
      </c>
      <c r="F9" s="37" t="s">
        <v>88</v>
      </c>
      <c r="G9" s="1" t="s">
        <v>89</v>
      </c>
      <c r="H9" s="1" t="s">
        <v>90</v>
      </c>
      <c r="I9" s="2">
        <v>0</v>
      </c>
      <c r="J9" s="2">
        <v>0</v>
      </c>
      <c r="K9" s="2">
        <f t="shared" si="0"/>
        <v>0</v>
      </c>
      <c r="L9" s="1" t="s">
        <v>75</v>
      </c>
      <c r="M9" s="1"/>
      <c r="N9" s="1"/>
      <c r="O9" s="2"/>
    </row>
    <row r="10" spans="1:15" x14ac:dyDescent="0.3">
      <c r="B10" s="36">
        <v>43063</v>
      </c>
      <c r="C10" s="1" t="s">
        <v>91</v>
      </c>
      <c r="D10" s="1" t="s">
        <v>92</v>
      </c>
      <c r="E10" s="1" t="s">
        <v>93</v>
      </c>
      <c r="F10" s="37" t="s">
        <v>94</v>
      </c>
      <c r="G10" s="1" t="s">
        <v>95</v>
      </c>
      <c r="H10" s="1" t="s">
        <v>96</v>
      </c>
      <c r="I10" s="2">
        <v>0</v>
      </c>
      <c r="J10" s="2">
        <v>0</v>
      </c>
      <c r="K10" s="2">
        <v>0</v>
      </c>
      <c r="L10" s="1" t="s">
        <v>75</v>
      </c>
      <c r="M10" s="1"/>
      <c r="N10" s="1"/>
      <c r="O10" s="2"/>
    </row>
    <row r="11" spans="1:15" ht="7.2" customHeight="1" x14ac:dyDescent="0.3">
      <c r="B11" s="88"/>
      <c r="C11" s="88"/>
      <c r="D11" s="88"/>
      <c r="E11" s="88"/>
      <c r="F11" s="89"/>
      <c r="G11" s="88"/>
      <c r="H11" s="88"/>
      <c r="I11" s="90"/>
      <c r="J11" s="90"/>
      <c r="K11" s="90">
        <f t="shared" si="0"/>
        <v>0</v>
      </c>
      <c r="L11" s="88"/>
      <c r="M11" s="88"/>
      <c r="N11" s="88"/>
      <c r="O11" s="90"/>
    </row>
    <row r="12" spans="1:15" x14ac:dyDescent="0.3">
      <c r="A12" t="s">
        <v>97</v>
      </c>
      <c r="B12" s="36">
        <v>43362</v>
      </c>
      <c r="C12" s="1" t="s">
        <v>98</v>
      </c>
      <c r="D12" s="1" t="s">
        <v>99</v>
      </c>
      <c r="E12" s="1" t="s">
        <v>100</v>
      </c>
      <c r="F12" s="37">
        <v>9390387</v>
      </c>
      <c r="G12" s="1" t="s">
        <v>101</v>
      </c>
      <c r="H12" s="1" t="s">
        <v>102</v>
      </c>
      <c r="I12" s="2">
        <v>0</v>
      </c>
      <c r="J12" s="2">
        <v>0</v>
      </c>
      <c r="K12" s="2">
        <f t="shared" si="0"/>
        <v>0</v>
      </c>
      <c r="L12" s="1" t="s">
        <v>103</v>
      </c>
      <c r="M12" s="1"/>
      <c r="N12" s="1"/>
      <c r="O12" s="2"/>
    </row>
    <row r="13" spans="1:15" x14ac:dyDescent="0.3">
      <c r="A13" t="s">
        <v>104</v>
      </c>
      <c r="B13" s="1"/>
      <c r="C13" s="1"/>
      <c r="D13" s="1"/>
      <c r="E13" s="1"/>
      <c r="F13" s="37"/>
      <c r="G13" s="1"/>
      <c r="H13" s="1"/>
      <c r="I13" s="2"/>
      <c r="J13" s="2"/>
      <c r="K13" s="2">
        <f t="shared" si="0"/>
        <v>0</v>
      </c>
      <c r="L13" s="1"/>
      <c r="M13" s="1"/>
      <c r="N13" s="1"/>
      <c r="O13" s="2"/>
    </row>
    <row r="14" spans="1:15" x14ac:dyDescent="0.3">
      <c r="B14" s="36">
        <v>43250</v>
      </c>
      <c r="C14" s="1" t="s">
        <v>105</v>
      </c>
      <c r="D14" s="1" t="s">
        <v>106</v>
      </c>
      <c r="E14" s="1" t="s">
        <v>93</v>
      </c>
      <c r="F14" s="37"/>
      <c r="G14" s="1" t="s">
        <v>107</v>
      </c>
      <c r="H14" s="1" t="s">
        <v>108</v>
      </c>
      <c r="I14" s="2">
        <v>42</v>
      </c>
      <c r="J14" s="2"/>
      <c r="K14" s="2">
        <f t="shared" si="0"/>
        <v>42</v>
      </c>
      <c r="L14" s="1" t="s">
        <v>109</v>
      </c>
      <c r="M14" s="1"/>
      <c r="N14" s="1"/>
      <c r="O14" s="2"/>
    </row>
    <row r="15" spans="1:15" x14ac:dyDescent="0.3">
      <c r="B15" s="36">
        <v>43298</v>
      </c>
      <c r="C15" s="1" t="s">
        <v>110</v>
      </c>
      <c r="D15" s="1" t="s">
        <v>111</v>
      </c>
      <c r="E15" s="1" t="s">
        <v>93</v>
      </c>
      <c r="F15" s="37" t="s">
        <v>112</v>
      </c>
      <c r="G15" s="1" t="s">
        <v>113</v>
      </c>
      <c r="H15" s="1" t="s">
        <v>114</v>
      </c>
      <c r="I15" s="2"/>
      <c r="J15" s="2"/>
      <c r="K15" s="2">
        <f t="shared" si="0"/>
        <v>0</v>
      </c>
      <c r="L15" s="1"/>
      <c r="M15" s="1"/>
      <c r="N15" s="1"/>
      <c r="O15" s="2"/>
    </row>
    <row r="16" spans="1:15" x14ac:dyDescent="0.3">
      <c r="B16" s="36">
        <v>43354</v>
      </c>
      <c r="C16" s="1" t="s">
        <v>115</v>
      </c>
      <c r="D16" s="1" t="s">
        <v>116</v>
      </c>
      <c r="E16" s="1" t="s">
        <v>117</v>
      </c>
      <c r="F16" s="37"/>
      <c r="G16" s="1" t="s">
        <v>107</v>
      </c>
      <c r="H16" s="1" t="s">
        <v>108</v>
      </c>
      <c r="I16" s="2" t="s">
        <v>118</v>
      </c>
      <c r="J16" s="2" t="s">
        <v>118</v>
      </c>
      <c r="K16" s="2" t="e">
        <f t="shared" si="0"/>
        <v>#VALUE!</v>
      </c>
      <c r="L16" s="1" t="s">
        <v>119</v>
      </c>
      <c r="M16" s="1"/>
      <c r="N16" s="1"/>
      <c r="O16" s="2"/>
    </row>
    <row r="17" spans="2:15" ht="7.2" customHeight="1" x14ac:dyDescent="0.3">
      <c r="B17" s="88"/>
      <c r="C17" s="88"/>
      <c r="D17" s="88"/>
      <c r="E17" s="88"/>
      <c r="F17" s="89"/>
      <c r="G17" s="88"/>
      <c r="H17" s="88"/>
      <c r="I17" s="90"/>
      <c r="J17" s="90"/>
      <c r="K17" s="90">
        <f t="shared" ref="K17" si="1">J17+I17</f>
        <v>0</v>
      </c>
      <c r="L17" s="88"/>
      <c r="M17" s="88"/>
      <c r="N17" s="88"/>
      <c r="O17" s="90"/>
    </row>
    <row r="18" spans="2:15" x14ac:dyDescent="0.3">
      <c r="B18" s="36">
        <v>43494</v>
      </c>
      <c r="C18" s="1" t="s">
        <v>121</v>
      </c>
      <c r="D18" s="1" t="s">
        <v>122</v>
      </c>
      <c r="E18" s="1" t="s">
        <v>123</v>
      </c>
      <c r="F18" s="37">
        <v>202455</v>
      </c>
      <c r="G18" s="1" t="s">
        <v>101</v>
      </c>
      <c r="H18" s="1" t="s">
        <v>120</v>
      </c>
      <c r="I18" s="2">
        <v>0</v>
      </c>
      <c r="J18" s="2">
        <v>0</v>
      </c>
      <c r="K18" s="2">
        <f t="shared" si="0"/>
        <v>0</v>
      </c>
      <c r="L18" s="1" t="s">
        <v>124</v>
      </c>
      <c r="M18" s="1"/>
      <c r="N18" s="1"/>
      <c r="O18" s="2"/>
    </row>
    <row r="19" spans="2:15" x14ac:dyDescent="0.3">
      <c r="B19" s="36">
        <v>43605</v>
      </c>
      <c r="C19" s="1" t="s">
        <v>141</v>
      </c>
      <c r="D19" s="1" t="s">
        <v>142</v>
      </c>
      <c r="E19" s="1" t="s">
        <v>77</v>
      </c>
      <c r="F19" s="37">
        <v>9801681</v>
      </c>
      <c r="G19" s="1" t="s">
        <v>143</v>
      </c>
      <c r="H19" s="1" t="s">
        <v>108</v>
      </c>
      <c r="I19" s="2">
        <v>20</v>
      </c>
      <c r="J19" s="2">
        <v>0</v>
      </c>
      <c r="K19" s="2">
        <f t="shared" si="0"/>
        <v>20</v>
      </c>
      <c r="L19" s="1" t="s">
        <v>124</v>
      </c>
      <c r="M19" s="1"/>
      <c r="N19" s="1"/>
      <c r="O19" s="2"/>
    </row>
    <row r="20" spans="2:15" x14ac:dyDescent="0.3">
      <c r="B20" s="36">
        <v>43648</v>
      </c>
      <c r="C20" s="1" t="s">
        <v>141</v>
      </c>
      <c r="D20" s="1" t="s">
        <v>142</v>
      </c>
      <c r="E20" s="1" t="s">
        <v>77</v>
      </c>
      <c r="F20" s="37">
        <v>9801681</v>
      </c>
      <c r="G20" s="1" t="s">
        <v>143</v>
      </c>
      <c r="H20" s="1" t="s">
        <v>144</v>
      </c>
      <c r="I20" s="2">
        <v>4</v>
      </c>
      <c r="J20" s="2">
        <v>0</v>
      </c>
      <c r="K20" s="2">
        <f t="shared" si="0"/>
        <v>4</v>
      </c>
      <c r="L20" s="1" t="s">
        <v>124</v>
      </c>
      <c r="M20" s="1"/>
      <c r="N20" s="1"/>
      <c r="O20" s="2"/>
    </row>
    <row r="21" spans="2:15" ht="7.2" customHeight="1" x14ac:dyDescent="0.3">
      <c r="B21" s="88"/>
      <c r="C21" s="88"/>
      <c r="D21" s="88"/>
      <c r="E21" s="88"/>
      <c r="F21" s="89"/>
      <c r="G21" s="88"/>
      <c r="H21" s="88"/>
      <c r="I21" s="90"/>
      <c r="J21" s="90"/>
      <c r="K21" s="90">
        <f t="shared" si="0"/>
        <v>0</v>
      </c>
      <c r="L21" s="88"/>
      <c r="M21" s="88"/>
      <c r="N21" s="88"/>
      <c r="O21" s="90"/>
    </row>
    <row r="22" spans="2:15" x14ac:dyDescent="0.3">
      <c r="B22" s="36">
        <v>43978</v>
      </c>
      <c r="C22" s="1" t="s">
        <v>218</v>
      </c>
      <c r="D22" s="1" t="s">
        <v>219</v>
      </c>
      <c r="E22" s="1" t="s">
        <v>77</v>
      </c>
      <c r="F22" s="58" t="s">
        <v>220</v>
      </c>
      <c r="G22" s="1" t="s">
        <v>73</v>
      </c>
      <c r="H22" s="1" t="s">
        <v>221</v>
      </c>
      <c r="I22" s="2" t="s">
        <v>118</v>
      </c>
      <c r="J22" s="2" t="s">
        <v>118</v>
      </c>
      <c r="K22" s="2" t="e">
        <f t="shared" si="0"/>
        <v>#VALUE!</v>
      </c>
      <c r="L22" s="1" t="s">
        <v>222</v>
      </c>
      <c r="M22" s="1"/>
      <c r="N22" s="1"/>
      <c r="O22" s="2"/>
    </row>
    <row r="23" spans="2:15" x14ac:dyDescent="0.3">
      <c r="B23" s="36">
        <v>44074</v>
      </c>
      <c r="C23" s="1" t="s">
        <v>223</v>
      </c>
      <c r="D23" s="1" t="s">
        <v>224</v>
      </c>
      <c r="E23" s="1" t="s">
        <v>225</v>
      </c>
      <c r="F23" s="59" t="s">
        <v>226</v>
      </c>
      <c r="G23" s="1" t="s">
        <v>101</v>
      </c>
      <c r="H23" s="1" t="s">
        <v>227</v>
      </c>
      <c r="I23" s="2">
        <v>0</v>
      </c>
      <c r="J23" s="2">
        <v>0</v>
      </c>
      <c r="K23" s="2">
        <f t="shared" si="0"/>
        <v>0</v>
      </c>
      <c r="L23" s="1" t="s">
        <v>228</v>
      </c>
      <c r="M23" s="1"/>
      <c r="N23" s="1"/>
      <c r="O23" s="2"/>
    </row>
    <row r="24" spans="2:15" x14ac:dyDescent="0.3">
      <c r="B24" s="36">
        <v>44182</v>
      </c>
      <c r="C24" s="1" t="s">
        <v>232</v>
      </c>
      <c r="D24" s="1" t="s">
        <v>233</v>
      </c>
      <c r="E24" s="1" t="s">
        <v>65</v>
      </c>
      <c r="F24" s="58" t="s">
        <v>234</v>
      </c>
      <c r="G24" s="1" t="s">
        <v>143</v>
      </c>
      <c r="H24" s="1" t="s">
        <v>108</v>
      </c>
      <c r="I24" s="2">
        <v>68</v>
      </c>
      <c r="J24" s="2"/>
      <c r="K24" s="2">
        <f t="shared" si="0"/>
        <v>68</v>
      </c>
      <c r="L24" s="1" t="s">
        <v>235</v>
      </c>
      <c r="M24" s="1" t="s">
        <v>236</v>
      </c>
      <c r="N24" s="36">
        <v>44203</v>
      </c>
      <c r="O24" s="2"/>
    </row>
    <row r="25" spans="2:15" ht="7.2" customHeight="1" x14ac:dyDescent="0.3">
      <c r="B25" s="88"/>
      <c r="C25" s="88"/>
      <c r="D25" s="88"/>
      <c r="E25" s="88"/>
      <c r="F25" s="89"/>
      <c r="G25" s="88"/>
      <c r="H25" s="88"/>
      <c r="I25" s="90"/>
      <c r="J25" s="90"/>
      <c r="K25" s="90">
        <f t="shared" ref="K25" si="2">J25+I25</f>
        <v>0</v>
      </c>
      <c r="L25" s="88"/>
      <c r="M25" s="88"/>
      <c r="N25" s="88"/>
      <c r="O25" s="90"/>
    </row>
    <row r="26" spans="2:15" x14ac:dyDescent="0.3">
      <c r="B26" s="1"/>
      <c r="C26" s="1"/>
      <c r="D26" s="1"/>
      <c r="E26" s="1"/>
      <c r="F26" s="37"/>
      <c r="G26" s="1"/>
      <c r="H26" s="1"/>
      <c r="I26" s="2"/>
      <c r="J26" s="2"/>
      <c r="K26" s="2">
        <f t="shared" si="0"/>
        <v>0</v>
      </c>
      <c r="L26" s="1"/>
      <c r="M26" s="1"/>
      <c r="N26" s="1"/>
      <c r="O26" s="2"/>
    </row>
    <row r="27" spans="2:15" x14ac:dyDescent="0.3">
      <c r="B27" s="1"/>
      <c r="C27" s="1"/>
      <c r="D27" s="1"/>
      <c r="E27" s="1"/>
      <c r="F27" s="37"/>
      <c r="G27" s="1"/>
      <c r="H27" s="1"/>
      <c r="I27" s="2"/>
      <c r="J27" s="2"/>
      <c r="K27" s="2">
        <f t="shared" si="0"/>
        <v>0</v>
      </c>
      <c r="L27" s="1"/>
      <c r="M27" s="6" t="s">
        <v>237</v>
      </c>
      <c r="N27" s="6"/>
      <c r="O27" s="2" t="s">
        <v>238</v>
      </c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44"/>
  <sheetViews>
    <sheetView topLeftCell="A4" zoomScale="85" zoomScaleNormal="85" workbookViewId="0">
      <selection activeCell="A36" sqref="A36:XFD36"/>
    </sheetView>
  </sheetViews>
  <sheetFormatPr defaultColWidth="10.88671875" defaultRowHeight="15" x14ac:dyDescent="0.3"/>
  <cols>
    <col min="1" max="1" width="17.33203125" style="46" customWidth="1"/>
    <col min="2" max="2" width="28.109375" style="46" bestFit="1" customWidth="1"/>
    <col min="3" max="3" width="13.5546875" style="46" customWidth="1"/>
    <col min="4" max="4" width="14.21875" style="46" bestFit="1" customWidth="1"/>
    <col min="5" max="5" width="14.21875" style="46" customWidth="1"/>
    <col min="6" max="6" width="10.88671875" style="46"/>
    <col min="7" max="7" width="9.44140625" style="49" bestFit="1" customWidth="1"/>
    <col min="8" max="8" width="18.109375" style="46" customWidth="1"/>
    <col min="9" max="9" width="9" style="49" bestFit="1" customWidth="1"/>
    <col min="10" max="11" width="9" style="49" customWidth="1"/>
    <col min="12" max="12" width="31.21875" style="46" bestFit="1" customWidth="1"/>
    <col min="13" max="13" width="14.6640625" style="46" customWidth="1"/>
    <col min="14" max="14" width="18.33203125" style="49" bestFit="1" customWidth="1"/>
    <col min="15" max="15" width="12.21875" style="46" bestFit="1" customWidth="1"/>
    <col min="16" max="16" width="18.21875" style="49" bestFit="1" customWidth="1"/>
    <col min="17" max="17" width="3.77734375" style="46" customWidth="1"/>
    <col min="18" max="18" width="12.88671875" style="46" bestFit="1" customWidth="1"/>
    <col min="19" max="16384" width="10.88671875" style="46"/>
  </cols>
  <sheetData>
    <row r="1" spans="1:20" s="41" customFormat="1" ht="34.799999999999997" customHeight="1" x14ac:dyDescent="0.3">
      <c r="A1" s="40" t="s">
        <v>148</v>
      </c>
      <c r="B1" s="40" t="s">
        <v>149</v>
      </c>
      <c r="C1" s="40" t="s">
        <v>26</v>
      </c>
      <c r="D1" s="40" t="s">
        <v>22</v>
      </c>
      <c r="E1" s="40" t="s">
        <v>247</v>
      </c>
      <c r="F1" s="40" t="s">
        <v>23</v>
      </c>
      <c r="G1" s="40" t="s">
        <v>248</v>
      </c>
      <c r="H1" s="40" t="s">
        <v>150</v>
      </c>
      <c r="I1" s="40" t="s">
        <v>35</v>
      </c>
      <c r="J1" s="40" t="s">
        <v>34</v>
      </c>
      <c r="K1" s="40" t="s">
        <v>249</v>
      </c>
      <c r="L1" s="40" t="s">
        <v>151</v>
      </c>
      <c r="M1" s="40" t="s">
        <v>250</v>
      </c>
      <c r="N1" s="60" t="s">
        <v>251</v>
      </c>
      <c r="O1" s="40" t="s">
        <v>250</v>
      </c>
      <c r="P1" s="60" t="s">
        <v>252</v>
      </c>
      <c r="S1" s="41" t="s">
        <v>253</v>
      </c>
      <c r="T1" s="41" t="s">
        <v>254</v>
      </c>
    </row>
    <row r="2" spans="1:20" x14ac:dyDescent="0.3">
      <c r="A2" s="42" t="s">
        <v>33</v>
      </c>
      <c r="B2" s="42" t="s">
        <v>168</v>
      </c>
      <c r="C2" s="42" t="s">
        <v>191</v>
      </c>
      <c r="D2" s="42" t="s">
        <v>145</v>
      </c>
      <c r="E2" s="48" t="s">
        <v>266</v>
      </c>
      <c r="F2" s="42" t="s">
        <v>42</v>
      </c>
      <c r="G2" s="44" t="s">
        <v>267</v>
      </c>
      <c r="H2" s="69" t="s">
        <v>192</v>
      </c>
      <c r="I2" s="44">
        <v>17157</v>
      </c>
      <c r="J2" s="44" t="s">
        <v>193</v>
      </c>
      <c r="K2" s="44" t="s">
        <v>268</v>
      </c>
      <c r="L2" s="45" t="s">
        <v>194</v>
      </c>
      <c r="M2" s="64" t="s">
        <v>187</v>
      </c>
      <c r="N2" s="44"/>
      <c r="O2" s="64" t="s">
        <v>187</v>
      </c>
      <c r="P2" s="65"/>
      <c r="R2" s="66" t="s">
        <v>263</v>
      </c>
      <c r="S2" s="46">
        <v>8</v>
      </c>
      <c r="T2" s="46">
        <v>6</v>
      </c>
    </row>
    <row r="3" spans="1:20" x14ac:dyDescent="0.3">
      <c r="A3" s="42" t="s">
        <v>33</v>
      </c>
      <c r="B3" s="42" t="s">
        <v>168</v>
      </c>
      <c r="C3" s="42" t="s">
        <v>43</v>
      </c>
      <c r="D3" s="42" t="s">
        <v>44</v>
      </c>
      <c r="E3" s="48" t="s">
        <v>284</v>
      </c>
      <c r="F3" s="42" t="s">
        <v>41</v>
      </c>
      <c r="G3" s="44" t="s">
        <v>267</v>
      </c>
      <c r="H3" s="72" t="s">
        <v>157</v>
      </c>
      <c r="I3" s="44">
        <v>17047</v>
      </c>
      <c r="J3" s="44" t="s">
        <v>169</v>
      </c>
      <c r="K3" s="44" t="s">
        <v>285</v>
      </c>
      <c r="L3" s="45" t="s">
        <v>170</v>
      </c>
      <c r="M3" s="64" t="s">
        <v>276</v>
      </c>
      <c r="N3" s="65">
        <v>44026</v>
      </c>
      <c r="O3" s="64" t="s">
        <v>187</v>
      </c>
      <c r="P3" s="65"/>
      <c r="R3" s="68" t="s">
        <v>187</v>
      </c>
      <c r="S3" s="46">
        <v>8</v>
      </c>
      <c r="T3" s="46">
        <v>5</v>
      </c>
    </row>
    <row r="4" spans="1:20" x14ac:dyDescent="0.3">
      <c r="A4" s="42" t="s">
        <v>33</v>
      </c>
      <c r="B4" s="42" t="s">
        <v>168</v>
      </c>
      <c r="C4" s="42" t="s">
        <v>127</v>
      </c>
      <c r="D4" s="42" t="s">
        <v>128</v>
      </c>
      <c r="E4" s="48" t="s">
        <v>295</v>
      </c>
      <c r="F4" s="42" t="s">
        <v>126</v>
      </c>
      <c r="G4" s="44" t="s">
        <v>267</v>
      </c>
      <c r="H4" s="61" t="s">
        <v>296</v>
      </c>
      <c r="I4" s="44">
        <v>17124</v>
      </c>
      <c r="J4" s="44" t="s">
        <v>188</v>
      </c>
      <c r="K4" s="44" t="s">
        <v>268</v>
      </c>
      <c r="L4" s="45" t="s">
        <v>189</v>
      </c>
      <c r="M4" s="64" t="s">
        <v>187</v>
      </c>
      <c r="N4" s="63" t="s">
        <v>190</v>
      </c>
      <c r="O4" s="64" t="s">
        <v>187</v>
      </c>
      <c r="P4" s="65"/>
      <c r="R4" s="70" t="s">
        <v>269</v>
      </c>
      <c r="S4" s="46">
        <v>8</v>
      </c>
      <c r="T4" s="46">
        <v>5</v>
      </c>
    </row>
    <row r="5" spans="1:20" x14ac:dyDescent="0.3">
      <c r="A5" s="42" t="s">
        <v>33</v>
      </c>
      <c r="B5" s="42" t="s">
        <v>168</v>
      </c>
      <c r="C5" s="42" t="s">
        <v>307</v>
      </c>
      <c r="D5" s="42" t="s">
        <v>308</v>
      </c>
      <c r="E5" s="42" t="s">
        <v>309</v>
      </c>
      <c r="F5" s="42" t="s">
        <v>58</v>
      </c>
      <c r="G5" s="44" t="s">
        <v>267</v>
      </c>
      <c r="H5" s="71" t="s">
        <v>184</v>
      </c>
      <c r="I5" s="44">
        <v>17116</v>
      </c>
      <c r="J5" s="44" t="s">
        <v>310</v>
      </c>
      <c r="K5" s="44" t="s">
        <v>285</v>
      </c>
      <c r="L5" s="45"/>
      <c r="M5" s="64" t="s">
        <v>187</v>
      </c>
      <c r="N5" s="65">
        <v>44098</v>
      </c>
      <c r="O5" s="64" t="s">
        <v>187</v>
      </c>
      <c r="P5" s="65"/>
    </row>
    <row r="6" spans="1:20" x14ac:dyDescent="0.3">
      <c r="A6" s="42" t="s">
        <v>33</v>
      </c>
      <c r="B6" s="42" t="s">
        <v>168</v>
      </c>
      <c r="C6" s="42" t="s">
        <v>327</v>
      </c>
      <c r="D6" s="42" t="s">
        <v>86</v>
      </c>
      <c r="E6" s="48" t="s">
        <v>328</v>
      </c>
      <c r="F6" s="42" t="s">
        <v>281</v>
      </c>
      <c r="G6" s="44" t="s">
        <v>258</v>
      </c>
      <c r="H6" s="61" t="s">
        <v>187</v>
      </c>
      <c r="I6" s="44">
        <v>17601</v>
      </c>
      <c r="J6" s="44" t="s">
        <v>310</v>
      </c>
      <c r="K6" s="44" t="s">
        <v>285</v>
      </c>
      <c r="L6" s="45" t="s">
        <v>329</v>
      </c>
      <c r="M6" s="64" t="s">
        <v>187</v>
      </c>
      <c r="N6" s="65">
        <v>44082</v>
      </c>
      <c r="O6" s="64" t="s">
        <v>187</v>
      </c>
      <c r="P6" s="65"/>
      <c r="R6" s="46" t="s">
        <v>273</v>
      </c>
      <c r="S6" s="46">
        <v>1</v>
      </c>
      <c r="T6" s="46">
        <v>1</v>
      </c>
    </row>
    <row r="7" spans="1:20" x14ac:dyDescent="0.3">
      <c r="A7" s="42" t="s">
        <v>33</v>
      </c>
      <c r="B7" s="42" t="s">
        <v>156</v>
      </c>
      <c r="C7" s="42" t="s">
        <v>36</v>
      </c>
      <c r="D7" s="42" t="s">
        <v>37</v>
      </c>
      <c r="E7" s="42" t="s">
        <v>274</v>
      </c>
      <c r="F7" s="42" t="s">
        <v>41</v>
      </c>
      <c r="G7" s="44" t="s">
        <v>267</v>
      </c>
      <c r="H7" s="72" t="s">
        <v>157</v>
      </c>
      <c r="I7" s="44">
        <v>17164</v>
      </c>
      <c r="J7" s="44" t="s">
        <v>158</v>
      </c>
      <c r="K7" s="44" t="s">
        <v>275</v>
      </c>
      <c r="L7" s="45" t="s">
        <v>159</v>
      </c>
      <c r="M7" s="64" t="s">
        <v>276</v>
      </c>
      <c r="N7" s="67" t="s">
        <v>160</v>
      </c>
      <c r="O7" s="64" t="s">
        <v>276</v>
      </c>
      <c r="P7" s="65">
        <v>44482</v>
      </c>
      <c r="R7" s="46" t="s">
        <v>277</v>
      </c>
      <c r="S7" s="46">
        <v>1</v>
      </c>
      <c r="T7" s="46">
        <v>1</v>
      </c>
    </row>
    <row r="8" spans="1:20" x14ac:dyDescent="0.3">
      <c r="A8" s="42" t="s">
        <v>33</v>
      </c>
      <c r="B8" s="42" t="s">
        <v>156</v>
      </c>
      <c r="C8" s="42" t="s">
        <v>297</v>
      </c>
      <c r="D8" s="42" t="s">
        <v>298</v>
      </c>
      <c r="E8" s="48" t="s">
        <v>299</v>
      </c>
      <c r="F8" s="42" t="s">
        <v>281</v>
      </c>
      <c r="G8" s="44" t="s">
        <v>267</v>
      </c>
      <c r="H8" s="61" t="s">
        <v>187</v>
      </c>
      <c r="I8" s="44">
        <v>17110</v>
      </c>
      <c r="J8" s="44" t="s">
        <v>300</v>
      </c>
      <c r="K8" s="44" t="s">
        <v>275</v>
      </c>
      <c r="L8" s="45" t="s">
        <v>301</v>
      </c>
      <c r="M8" s="64" t="s">
        <v>187</v>
      </c>
      <c r="N8" s="65">
        <v>44028</v>
      </c>
      <c r="O8" s="64" t="s">
        <v>187</v>
      </c>
      <c r="P8" s="65"/>
    </row>
    <row r="9" spans="1:20" x14ac:dyDescent="0.3">
      <c r="A9" s="42" t="s">
        <v>33</v>
      </c>
      <c r="B9" s="42" t="s">
        <v>156</v>
      </c>
      <c r="C9" s="42" t="s">
        <v>244</v>
      </c>
      <c r="D9" s="42" t="s">
        <v>111</v>
      </c>
      <c r="E9" s="48" t="s">
        <v>304</v>
      </c>
      <c r="F9" s="42" t="s">
        <v>58</v>
      </c>
      <c r="G9" s="44" t="s">
        <v>258</v>
      </c>
      <c r="H9" s="72" t="s">
        <v>157</v>
      </c>
      <c r="I9" s="44">
        <v>16496</v>
      </c>
      <c r="J9" s="44" t="s">
        <v>245</v>
      </c>
      <c r="K9" s="44" t="s">
        <v>265</v>
      </c>
      <c r="L9" s="45" t="s">
        <v>246</v>
      </c>
      <c r="M9" s="48" t="s">
        <v>157</v>
      </c>
      <c r="N9" s="63" t="s">
        <v>262</v>
      </c>
      <c r="O9" s="64" t="s">
        <v>276</v>
      </c>
      <c r="P9" s="65">
        <v>44481</v>
      </c>
    </row>
    <row r="10" spans="1:20" x14ac:dyDescent="0.3">
      <c r="A10" s="42" t="s">
        <v>33</v>
      </c>
      <c r="B10" s="42" t="s">
        <v>156</v>
      </c>
      <c r="C10" s="42" t="s">
        <v>244</v>
      </c>
      <c r="D10" s="42" t="s">
        <v>111</v>
      </c>
      <c r="E10" s="48" t="s">
        <v>305</v>
      </c>
      <c r="F10" s="42" t="s">
        <v>58</v>
      </c>
      <c r="G10" s="44" t="s">
        <v>258</v>
      </c>
      <c r="H10" s="61" t="s">
        <v>187</v>
      </c>
      <c r="I10" s="44">
        <v>16497</v>
      </c>
      <c r="J10" s="44" t="s">
        <v>245</v>
      </c>
      <c r="K10" s="44" t="s">
        <v>265</v>
      </c>
      <c r="L10" s="45" t="s">
        <v>246</v>
      </c>
      <c r="M10" s="64" t="s">
        <v>187</v>
      </c>
      <c r="N10" s="63" t="s">
        <v>306</v>
      </c>
      <c r="O10" s="64"/>
      <c r="P10" s="65"/>
    </row>
    <row r="11" spans="1:20" x14ac:dyDescent="0.3">
      <c r="A11" s="42" t="s">
        <v>33</v>
      </c>
      <c r="B11" s="42" t="s">
        <v>156</v>
      </c>
      <c r="C11" s="42" t="s">
        <v>125</v>
      </c>
      <c r="D11" s="42" t="s">
        <v>60</v>
      </c>
      <c r="E11" s="48" t="s">
        <v>316</v>
      </c>
      <c r="F11" s="42" t="s">
        <v>58</v>
      </c>
      <c r="G11" s="44" t="s">
        <v>258</v>
      </c>
      <c r="H11" s="74" t="s">
        <v>157</v>
      </c>
      <c r="I11" s="44">
        <v>17173</v>
      </c>
      <c r="J11" s="44" t="s">
        <v>185</v>
      </c>
      <c r="K11" s="44" t="s">
        <v>275</v>
      </c>
      <c r="L11" s="45" t="s">
        <v>186</v>
      </c>
      <c r="M11" s="64" t="s">
        <v>157</v>
      </c>
      <c r="N11" s="75" t="s">
        <v>317</v>
      </c>
      <c r="O11" s="48" t="s">
        <v>187</v>
      </c>
      <c r="P11" s="65"/>
    </row>
    <row r="12" spans="1:20" x14ac:dyDescent="0.3">
      <c r="A12" s="42" t="s">
        <v>33</v>
      </c>
      <c r="B12" s="42" t="s">
        <v>156</v>
      </c>
      <c r="C12" s="42" t="s">
        <v>125</v>
      </c>
      <c r="D12" s="42" t="s">
        <v>60</v>
      </c>
      <c r="E12" s="48" t="s">
        <v>316</v>
      </c>
      <c r="F12" s="42" t="s">
        <v>58</v>
      </c>
      <c r="G12" s="44" t="s">
        <v>258</v>
      </c>
      <c r="H12" s="69" t="s">
        <v>184</v>
      </c>
      <c r="I12" s="44">
        <v>17173</v>
      </c>
      <c r="J12" s="44" t="s">
        <v>185</v>
      </c>
      <c r="K12" s="44" t="s">
        <v>275</v>
      </c>
      <c r="L12" s="45" t="s">
        <v>186</v>
      </c>
      <c r="M12" s="64" t="s">
        <v>187</v>
      </c>
      <c r="N12" s="65">
        <v>43620</v>
      </c>
      <c r="O12" s="48"/>
      <c r="P12" s="65"/>
    </row>
    <row r="13" spans="1:20" x14ac:dyDescent="0.3">
      <c r="A13" s="42" t="s">
        <v>33</v>
      </c>
      <c r="B13" s="42" t="s">
        <v>156</v>
      </c>
      <c r="C13" s="42" t="s">
        <v>45</v>
      </c>
      <c r="D13" s="42" t="s">
        <v>48</v>
      </c>
      <c r="E13" s="42" t="s">
        <v>333</v>
      </c>
      <c r="F13" s="42" t="s">
        <v>41</v>
      </c>
      <c r="G13" s="44" t="s">
        <v>267</v>
      </c>
      <c r="H13" s="72" t="s">
        <v>157</v>
      </c>
      <c r="I13" s="44">
        <v>17021</v>
      </c>
      <c r="J13" s="44" t="s">
        <v>165</v>
      </c>
      <c r="K13" s="44" t="s">
        <v>275</v>
      </c>
      <c r="L13" s="45" t="s">
        <v>166</v>
      </c>
      <c r="M13" s="64" t="s">
        <v>276</v>
      </c>
      <c r="N13" s="63" t="s">
        <v>167</v>
      </c>
      <c r="O13" s="64" t="s">
        <v>187</v>
      </c>
      <c r="P13" s="65"/>
    </row>
    <row r="14" spans="1:20" x14ac:dyDescent="0.3">
      <c r="A14" s="42" t="s">
        <v>33</v>
      </c>
      <c r="B14" s="42" t="s">
        <v>278</v>
      </c>
      <c r="C14" s="42" t="s">
        <v>279</v>
      </c>
      <c r="D14" s="42" t="s">
        <v>145</v>
      </c>
      <c r="E14" s="48" t="s">
        <v>280</v>
      </c>
      <c r="F14" s="42" t="s">
        <v>281</v>
      </c>
      <c r="G14" s="44" t="s">
        <v>258</v>
      </c>
      <c r="H14" s="71" t="s">
        <v>184</v>
      </c>
      <c r="I14" s="44">
        <v>17111</v>
      </c>
      <c r="J14" s="44" t="s">
        <v>242</v>
      </c>
      <c r="K14" s="44" t="s">
        <v>282</v>
      </c>
      <c r="L14" s="45" t="s">
        <v>283</v>
      </c>
      <c r="M14" s="64" t="s">
        <v>187</v>
      </c>
      <c r="N14" s="65">
        <v>44047</v>
      </c>
      <c r="O14" s="42" t="s">
        <v>187</v>
      </c>
      <c r="P14" s="65"/>
    </row>
    <row r="15" spans="1:20" x14ac:dyDescent="0.3">
      <c r="A15" s="42" t="s">
        <v>33</v>
      </c>
      <c r="B15" s="42" t="s">
        <v>278</v>
      </c>
      <c r="C15" s="42" t="s">
        <v>288</v>
      </c>
      <c r="D15" s="42" t="s">
        <v>289</v>
      </c>
      <c r="E15" s="48" t="s">
        <v>290</v>
      </c>
      <c r="F15" s="42" t="s">
        <v>291</v>
      </c>
      <c r="G15" s="44" t="s">
        <v>267</v>
      </c>
      <c r="H15" s="61" t="s">
        <v>187</v>
      </c>
      <c r="I15" s="44">
        <v>18830</v>
      </c>
      <c r="J15" s="44" t="s">
        <v>292</v>
      </c>
      <c r="K15" s="44" t="s">
        <v>282</v>
      </c>
      <c r="L15" s="45" t="s">
        <v>293</v>
      </c>
      <c r="M15" s="64" t="s">
        <v>187</v>
      </c>
      <c r="N15" s="65">
        <v>44105</v>
      </c>
      <c r="O15" s="47"/>
      <c r="P15" s="65"/>
    </row>
    <row r="16" spans="1:20" x14ac:dyDescent="0.3">
      <c r="A16" s="42" t="s">
        <v>33</v>
      </c>
      <c r="B16" s="43" t="s">
        <v>278</v>
      </c>
      <c r="C16" s="42" t="s">
        <v>55</v>
      </c>
      <c r="D16" s="42" t="s">
        <v>56</v>
      </c>
      <c r="E16" s="48" t="s">
        <v>294</v>
      </c>
      <c r="F16" s="42" t="s">
        <v>41</v>
      </c>
      <c r="G16" s="44" t="s">
        <v>267</v>
      </c>
      <c r="H16" s="73" t="s">
        <v>161</v>
      </c>
      <c r="I16" s="44">
        <v>19088</v>
      </c>
      <c r="J16" s="44" t="s">
        <v>162</v>
      </c>
      <c r="K16" s="44" t="s">
        <v>282</v>
      </c>
      <c r="L16" s="45" t="s">
        <v>163</v>
      </c>
      <c r="M16" s="64"/>
      <c r="N16" s="67" t="s">
        <v>164</v>
      </c>
      <c r="O16" s="62" t="s">
        <v>262</v>
      </c>
      <c r="P16" s="65" t="s">
        <v>183</v>
      </c>
    </row>
    <row r="17" spans="1:16" x14ac:dyDescent="0.3">
      <c r="A17" s="42" t="s">
        <v>33</v>
      </c>
      <c r="B17" s="42" t="s">
        <v>278</v>
      </c>
      <c r="C17" s="42" t="s">
        <v>132</v>
      </c>
      <c r="D17" s="42" t="s">
        <v>195</v>
      </c>
      <c r="E17" s="48" t="s">
        <v>311</v>
      </c>
      <c r="F17" s="42" t="s">
        <v>41</v>
      </c>
      <c r="G17" s="44" t="s">
        <v>258</v>
      </c>
      <c r="H17" s="61" t="s">
        <v>187</v>
      </c>
      <c r="I17" s="44">
        <v>17221</v>
      </c>
      <c r="J17" s="44" t="s">
        <v>196</v>
      </c>
      <c r="K17" s="44" t="s">
        <v>282</v>
      </c>
      <c r="L17" s="45" t="s">
        <v>197</v>
      </c>
      <c r="M17" s="64" t="s">
        <v>187</v>
      </c>
      <c r="N17" s="65">
        <v>44026</v>
      </c>
      <c r="O17" s="64" t="s">
        <v>157</v>
      </c>
      <c r="P17" s="65"/>
    </row>
    <row r="18" spans="1:16" x14ac:dyDescent="0.3">
      <c r="A18" s="42" t="s">
        <v>33</v>
      </c>
      <c r="B18" s="42" t="s">
        <v>278</v>
      </c>
      <c r="C18" s="42" t="s">
        <v>239</v>
      </c>
      <c r="D18" s="42" t="s">
        <v>240</v>
      </c>
      <c r="E18" s="42" t="s">
        <v>331</v>
      </c>
      <c r="F18" s="42" t="s">
        <v>241</v>
      </c>
      <c r="G18" s="44" t="s">
        <v>258</v>
      </c>
      <c r="H18" s="72" t="s">
        <v>157</v>
      </c>
      <c r="I18" s="44">
        <v>17062</v>
      </c>
      <c r="J18" s="44" t="s">
        <v>242</v>
      </c>
      <c r="K18" s="44" t="s">
        <v>282</v>
      </c>
      <c r="L18" s="45" t="s">
        <v>243</v>
      </c>
      <c r="M18" s="64" t="s">
        <v>157</v>
      </c>
      <c r="N18" s="63" t="s">
        <v>262</v>
      </c>
      <c r="O18" s="64" t="s">
        <v>187</v>
      </c>
      <c r="P18" s="65"/>
    </row>
    <row r="19" spans="1:16" x14ac:dyDescent="0.3">
      <c r="A19" s="42" t="s">
        <v>33</v>
      </c>
      <c r="B19" s="42" t="s">
        <v>175</v>
      </c>
      <c r="C19" s="42" t="s">
        <v>146</v>
      </c>
      <c r="D19" s="42" t="s">
        <v>147</v>
      </c>
      <c r="E19" s="48" t="s">
        <v>270</v>
      </c>
      <c r="F19" s="42" t="s">
        <v>126</v>
      </c>
      <c r="G19" s="44" t="s">
        <v>267</v>
      </c>
      <c r="H19" s="61" t="s">
        <v>187</v>
      </c>
      <c r="I19" s="44">
        <v>17177</v>
      </c>
      <c r="J19" s="44" t="s">
        <v>200</v>
      </c>
      <c r="K19" s="44" t="s">
        <v>271</v>
      </c>
      <c r="L19" s="45" t="s">
        <v>201</v>
      </c>
      <c r="M19" s="64" t="s">
        <v>187</v>
      </c>
      <c r="N19" s="67" t="s">
        <v>190</v>
      </c>
      <c r="O19" s="42" t="s">
        <v>187</v>
      </c>
      <c r="P19" s="65"/>
    </row>
    <row r="20" spans="1:16" x14ac:dyDescent="0.3">
      <c r="A20" s="42" t="s">
        <v>33</v>
      </c>
      <c r="B20" s="42" t="s">
        <v>175</v>
      </c>
      <c r="C20" s="42" t="s">
        <v>50</v>
      </c>
      <c r="D20" s="42" t="s">
        <v>51</v>
      </c>
      <c r="E20" s="42" t="s">
        <v>302</v>
      </c>
      <c r="F20" s="42" t="s">
        <v>49</v>
      </c>
      <c r="G20" s="44" t="s">
        <v>267</v>
      </c>
      <c r="H20" s="73" t="s">
        <v>176</v>
      </c>
      <c r="I20" s="44">
        <v>17537</v>
      </c>
      <c r="J20" s="44" t="s">
        <v>177</v>
      </c>
      <c r="K20" s="44" t="s">
        <v>271</v>
      </c>
      <c r="L20" s="45" t="s">
        <v>178</v>
      </c>
      <c r="M20" s="64"/>
      <c r="N20" s="44" t="s">
        <v>179</v>
      </c>
      <c r="O20" s="42" t="s">
        <v>187</v>
      </c>
      <c r="P20" s="65"/>
    </row>
    <row r="21" spans="1:16" x14ac:dyDescent="0.3">
      <c r="A21" s="42" t="s">
        <v>33</v>
      </c>
      <c r="B21" s="42" t="s">
        <v>175</v>
      </c>
      <c r="C21" s="42" t="s">
        <v>318</v>
      </c>
      <c r="D21" s="42" t="s">
        <v>319</v>
      </c>
      <c r="E21" s="48" t="s">
        <v>320</v>
      </c>
      <c r="F21" s="42" t="s">
        <v>281</v>
      </c>
      <c r="G21" s="44" t="s">
        <v>267</v>
      </c>
      <c r="H21" s="61" t="s">
        <v>187</v>
      </c>
      <c r="I21" s="44">
        <v>17674</v>
      </c>
      <c r="J21" s="44" t="s">
        <v>321</v>
      </c>
      <c r="K21" s="44" t="s">
        <v>271</v>
      </c>
      <c r="L21" s="45" t="s">
        <v>322</v>
      </c>
      <c r="M21" s="64" t="s">
        <v>187</v>
      </c>
      <c r="N21" s="77" t="s">
        <v>306</v>
      </c>
      <c r="O21" s="47" t="s">
        <v>187</v>
      </c>
      <c r="P21" s="65"/>
    </row>
    <row r="22" spans="1:16" x14ac:dyDescent="0.3">
      <c r="A22" s="42" t="s">
        <v>33</v>
      </c>
      <c r="B22" s="42" t="s">
        <v>175</v>
      </c>
      <c r="C22" s="42" t="s">
        <v>213</v>
      </c>
      <c r="D22" s="42" t="s">
        <v>214</v>
      </c>
      <c r="E22" s="48" t="s">
        <v>323</v>
      </c>
      <c r="F22" s="42" t="s">
        <v>215</v>
      </c>
      <c r="G22" s="44" t="s">
        <v>267</v>
      </c>
      <c r="H22" s="73" t="s">
        <v>176</v>
      </c>
      <c r="I22" s="44">
        <v>16749</v>
      </c>
      <c r="J22" s="44" t="s">
        <v>216</v>
      </c>
      <c r="K22" s="44" t="s">
        <v>271</v>
      </c>
      <c r="L22" s="45" t="s">
        <v>217</v>
      </c>
      <c r="M22" s="64"/>
      <c r="N22" s="44" t="s">
        <v>179</v>
      </c>
      <c r="O22" s="64" t="s">
        <v>276</v>
      </c>
      <c r="P22" s="65">
        <v>44259</v>
      </c>
    </row>
    <row r="23" spans="1:16" x14ac:dyDescent="0.3">
      <c r="A23" s="42" t="s">
        <v>33</v>
      </c>
      <c r="B23" s="42" t="s">
        <v>175</v>
      </c>
      <c r="C23" s="42" t="s">
        <v>136</v>
      </c>
      <c r="D23" s="42" t="s">
        <v>204</v>
      </c>
      <c r="E23" s="42" t="s">
        <v>334</v>
      </c>
      <c r="F23" s="42" t="s">
        <v>58</v>
      </c>
      <c r="G23" s="44" t="s">
        <v>267</v>
      </c>
      <c r="H23" s="74" t="s">
        <v>157</v>
      </c>
      <c r="I23" s="44">
        <v>20669</v>
      </c>
      <c r="J23" s="44" t="s">
        <v>205</v>
      </c>
      <c r="K23" s="44" t="s">
        <v>271</v>
      </c>
      <c r="L23" s="45" t="s">
        <v>206</v>
      </c>
      <c r="M23" s="64" t="s">
        <v>157</v>
      </c>
      <c r="N23" s="77" t="s">
        <v>335</v>
      </c>
      <c r="O23" s="76" t="s">
        <v>187</v>
      </c>
      <c r="P23" s="65"/>
    </row>
    <row r="24" spans="1:16" x14ac:dyDescent="0.3">
      <c r="A24" s="42" t="s">
        <v>33</v>
      </c>
      <c r="B24" s="42" t="s">
        <v>175</v>
      </c>
      <c r="C24" s="42" t="s">
        <v>136</v>
      </c>
      <c r="D24" s="42" t="s">
        <v>204</v>
      </c>
      <c r="E24" s="42" t="s">
        <v>334</v>
      </c>
      <c r="F24" s="42" t="s">
        <v>58</v>
      </c>
      <c r="G24" s="44" t="s">
        <v>267</v>
      </c>
      <c r="H24" s="71" t="s">
        <v>269</v>
      </c>
      <c r="I24" s="44">
        <v>20669</v>
      </c>
      <c r="J24" s="44" t="s">
        <v>205</v>
      </c>
      <c r="K24" s="44" t="s">
        <v>271</v>
      </c>
      <c r="L24" s="45" t="s">
        <v>206</v>
      </c>
      <c r="M24" s="64" t="s">
        <v>187</v>
      </c>
      <c r="N24" s="81">
        <v>44028</v>
      </c>
      <c r="O24" s="43" t="s">
        <v>187</v>
      </c>
      <c r="P24" s="65"/>
    </row>
    <row r="25" spans="1:16" x14ac:dyDescent="0.3">
      <c r="A25" s="42" t="s">
        <v>33</v>
      </c>
      <c r="B25" s="42" t="s">
        <v>171</v>
      </c>
      <c r="C25" s="42" t="s">
        <v>133</v>
      </c>
      <c r="D25" s="42" t="s">
        <v>134</v>
      </c>
      <c r="E25" s="42" t="s">
        <v>264</v>
      </c>
      <c r="F25" s="42" t="s">
        <v>41</v>
      </c>
      <c r="G25" s="44" t="s">
        <v>258</v>
      </c>
      <c r="H25" s="61" t="s">
        <v>187</v>
      </c>
      <c r="I25" s="44">
        <v>17253</v>
      </c>
      <c r="J25" s="44" t="s">
        <v>198</v>
      </c>
      <c r="K25" s="44" t="s">
        <v>265</v>
      </c>
      <c r="L25" s="45" t="s">
        <v>199</v>
      </c>
      <c r="M25" s="64" t="s">
        <v>187</v>
      </c>
      <c r="N25" s="67" t="s">
        <v>190</v>
      </c>
      <c r="O25" s="64" t="s">
        <v>276</v>
      </c>
      <c r="P25" s="65"/>
    </row>
    <row r="26" spans="1:16" x14ac:dyDescent="0.3">
      <c r="A26" s="42" t="s">
        <v>33</v>
      </c>
      <c r="B26" s="42" t="s">
        <v>171</v>
      </c>
      <c r="C26" s="42" t="s">
        <v>135</v>
      </c>
      <c r="D26" s="42" t="s">
        <v>61</v>
      </c>
      <c r="E26" s="42" t="s">
        <v>272</v>
      </c>
      <c r="F26" s="42" t="s">
        <v>41</v>
      </c>
      <c r="G26" s="44" t="s">
        <v>267</v>
      </c>
      <c r="H26" s="71" t="s">
        <v>184</v>
      </c>
      <c r="I26" s="44">
        <v>17156</v>
      </c>
      <c r="J26" s="44" t="s">
        <v>202</v>
      </c>
      <c r="K26" s="44" t="s">
        <v>265</v>
      </c>
      <c r="L26" s="45" t="s">
        <v>203</v>
      </c>
      <c r="M26" s="64" t="s">
        <v>187</v>
      </c>
      <c r="N26" s="65">
        <v>44084</v>
      </c>
      <c r="O26" s="47" t="s">
        <v>187</v>
      </c>
      <c r="P26" s="65"/>
    </row>
    <row r="27" spans="1:16" x14ac:dyDescent="0.3">
      <c r="A27" s="42" t="s">
        <v>33</v>
      </c>
      <c r="B27" s="42" t="s">
        <v>171</v>
      </c>
      <c r="C27" s="42" t="s">
        <v>209</v>
      </c>
      <c r="D27" s="42" t="s">
        <v>106</v>
      </c>
      <c r="E27" s="42" t="s">
        <v>286</v>
      </c>
      <c r="F27" s="42" t="s">
        <v>62</v>
      </c>
      <c r="G27" s="44" t="s">
        <v>267</v>
      </c>
      <c r="H27" s="73" t="s">
        <v>161</v>
      </c>
      <c r="I27" s="44">
        <v>16902</v>
      </c>
      <c r="J27" s="44" t="s">
        <v>210</v>
      </c>
      <c r="K27" s="44" t="s">
        <v>265</v>
      </c>
      <c r="L27" s="45" t="s">
        <v>211</v>
      </c>
      <c r="M27" s="64" t="s">
        <v>287</v>
      </c>
      <c r="N27" s="44" t="s">
        <v>212</v>
      </c>
      <c r="O27" s="47" t="s">
        <v>157</v>
      </c>
      <c r="P27" s="65"/>
    </row>
    <row r="28" spans="1:16" x14ac:dyDescent="0.3">
      <c r="A28" s="42" t="s">
        <v>33</v>
      </c>
      <c r="B28" s="42" t="s">
        <v>171</v>
      </c>
      <c r="C28" s="42" t="s">
        <v>312</v>
      </c>
      <c r="D28" s="42" t="s">
        <v>313</v>
      </c>
      <c r="E28" s="48" t="s">
        <v>314</v>
      </c>
      <c r="F28" s="42" t="s">
        <v>41</v>
      </c>
      <c r="G28" s="44" t="s">
        <v>258</v>
      </c>
      <c r="H28" s="61" t="s">
        <v>187</v>
      </c>
      <c r="I28" s="44">
        <v>17156</v>
      </c>
      <c r="J28" s="44" t="s">
        <v>202</v>
      </c>
      <c r="K28" s="44" t="s">
        <v>265</v>
      </c>
      <c r="L28" s="45" t="s">
        <v>315</v>
      </c>
      <c r="M28" s="62" t="s">
        <v>262</v>
      </c>
      <c r="N28" s="63" t="s">
        <v>262</v>
      </c>
      <c r="O28" s="64" t="s">
        <v>187</v>
      </c>
      <c r="P28" s="65">
        <v>44259</v>
      </c>
    </row>
    <row r="29" spans="1:16" x14ac:dyDescent="0.3">
      <c r="A29" s="42" t="s">
        <v>33</v>
      </c>
      <c r="B29" s="42" t="s">
        <v>171</v>
      </c>
      <c r="C29" s="42" t="s">
        <v>46</v>
      </c>
      <c r="D29" s="42" t="s">
        <v>47</v>
      </c>
      <c r="E29" s="48" t="s">
        <v>326</v>
      </c>
      <c r="F29" s="42" t="s">
        <v>41</v>
      </c>
      <c r="G29" s="44" t="s">
        <v>258</v>
      </c>
      <c r="H29" s="72" t="s">
        <v>157</v>
      </c>
      <c r="I29" s="44">
        <v>17131</v>
      </c>
      <c r="J29" s="44" t="s">
        <v>172</v>
      </c>
      <c r="K29" s="44" t="s">
        <v>271</v>
      </c>
      <c r="L29" s="45" t="s">
        <v>173</v>
      </c>
      <c r="M29" s="64" t="s">
        <v>276</v>
      </c>
      <c r="N29" s="44" t="s">
        <v>174</v>
      </c>
      <c r="O29" s="42" t="s">
        <v>187</v>
      </c>
      <c r="P29" s="65"/>
    </row>
    <row r="30" spans="1:16" x14ac:dyDescent="0.3">
      <c r="A30" s="42" t="s">
        <v>33</v>
      </c>
      <c r="B30" s="43" t="s">
        <v>324</v>
      </c>
      <c r="C30" s="42" t="s">
        <v>59</v>
      </c>
      <c r="D30" s="42" t="s">
        <v>60</v>
      </c>
      <c r="E30" s="42" t="s">
        <v>325</v>
      </c>
      <c r="F30" s="42" t="s">
        <v>62</v>
      </c>
      <c r="G30" s="44" t="s">
        <v>258</v>
      </c>
      <c r="H30" s="78" t="s">
        <v>273</v>
      </c>
      <c r="I30" s="44">
        <v>17190</v>
      </c>
      <c r="J30" s="44" t="s">
        <v>152</v>
      </c>
      <c r="K30" s="44" t="s">
        <v>275</v>
      </c>
      <c r="L30" s="45" t="s">
        <v>153</v>
      </c>
      <c r="M30" s="64" t="s">
        <v>187</v>
      </c>
      <c r="N30" s="79">
        <v>43249</v>
      </c>
      <c r="O30" s="42" t="s">
        <v>187</v>
      </c>
      <c r="P30" s="65"/>
    </row>
    <row r="31" spans="1:16" x14ac:dyDescent="0.3">
      <c r="A31" s="42" t="s">
        <v>33</v>
      </c>
      <c r="B31" s="43" t="s">
        <v>324</v>
      </c>
      <c r="C31" s="42" t="s">
        <v>59</v>
      </c>
      <c r="D31" s="42" t="s">
        <v>60</v>
      </c>
      <c r="E31" s="42" t="s">
        <v>325</v>
      </c>
      <c r="F31" s="42" t="s">
        <v>62</v>
      </c>
      <c r="G31" s="44" t="s">
        <v>258</v>
      </c>
      <c r="H31" s="72" t="s">
        <v>157</v>
      </c>
      <c r="I31" s="44">
        <v>17190</v>
      </c>
      <c r="J31" s="44" t="s">
        <v>152</v>
      </c>
      <c r="K31" s="44" t="s">
        <v>275</v>
      </c>
      <c r="L31" s="45" t="s">
        <v>153</v>
      </c>
      <c r="M31" s="62" t="s">
        <v>262</v>
      </c>
      <c r="N31" s="79" t="s">
        <v>262</v>
      </c>
      <c r="O31" s="80" t="s">
        <v>157</v>
      </c>
      <c r="P31" s="65" t="s">
        <v>332</v>
      </c>
    </row>
    <row r="32" spans="1:16" x14ac:dyDescent="0.3">
      <c r="A32" s="42" t="s">
        <v>33</v>
      </c>
      <c r="B32" s="43" t="s">
        <v>324</v>
      </c>
      <c r="C32" s="42" t="s">
        <v>130</v>
      </c>
      <c r="D32" s="42" t="s">
        <v>131</v>
      </c>
      <c r="E32" s="48" t="s">
        <v>336</v>
      </c>
      <c r="F32" s="42" t="s">
        <v>129</v>
      </c>
      <c r="G32" s="44" t="s">
        <v>258</v>
      </c>
      <c r="H32" s="78" t="s">
        <v>277</v>
      </c>
      <c r="I32" s="44">
        <v>17246</v>
      </c>
      <c r="J32" s="44" t="s">
        <v>154</v>
      </c>
      <c r="K32" s="44" t="s">
        <v>285</v>
      </c>
      <c r="L32" s="45" t="s">
        <v>155</v>
      </c>
      <c r="M32" s="64" t="s">
        <v>187</v>
      </c>
      <c r="N32" s="79">
        <v>44047</v>
      </c>
      <c r="O32" s="80" t="s">
        <v>276</v>
      </c>
      <c r="P32" s="65">
        <v>44264</v>
      </c>
    </row>
    <row r="33" spans="1:16" x14ac:dyDescent="0.3">
      <c r="A33" s="42" t="s">
        <v>33</v>
      </c>
      <c r="B33" s="42" t="s">
        <v>180</v>
      </c>
      <c r="C33" s="42" t="s">
        <v>255</v>
      </c>
      <c r="D33" s="42" t="s">
        <v>256</v>
      </c>
      <c r="E33" s="48" t="s">
        <v>257</v>
      </c>
      <c r="F33" s="42" t="s">
        <v>63</v>
      </c>
      <c r="G33" s="44" t="s">
        <v>258</v>
      </c>
      <c r="H33" s="61" t="s">
        <v>187</v>
      </c>
      <c r="I33" s="44">
        <v>15535</v>
      </c>
      <c r="J33" s="44" t="s">
        <v>259</v>
      </c>
      <c r="K33" s="44" t="s">
        <v>260</v>
      </c>
      <c r="L33" s="45" t="s">
        <v>261</v>
      </c>
      <c r="M33" s="62" t="s">
        <v>262</v>
      </c>
      <c r="N33" s="63" t="s">
        <v>262</v>
      </c>
      <c r="O33" s="48" t="s">
        <v>276</v>
      </c>
      <c r="P33" s="65">
        <v>44267</v>
      </c>
    </row>
    <row r="34" spans="1:16" x14ac:dyDescent="0.3">
      <c r="A34" s="42" t="s">
        <v>33</v>
      </c>
      <c r="B34" s="42" t="s">
        <v>180</v>
      </c>
      <c r="C34" s="42" t="s">
        <v>137</v>
      </c>
      <c r="D34" s="42" t="s">
        <v>138</v>
      </c>
      <c r="E34" s="48" t="s">
        <v>303</v>
      </c>
      <c r="F34" s="42" t="s">
        <v>63</v>
      </c>
      <c r="G34" s="44" t="s">
        <v>258</v>
      </c>
      <c r="H34" s="72" t="s">
        <v>157</v>
      </c>
      <c r="I34" s="44">
        <v>17037</v>
      </c>
      <c r="J34" s="44" t="s">
        <v>181</v>
      </c>
      <c r="K34" s="44" t="s">
        <v>260</v>
      </c>
      <c r="L34" s="45" t="s">
        <v>182</v>
      </c>
      <c r="M34" s="62" t="s">
        <v>262</v>
      </c>
      <c r="N34" s="44" t="s">
        <v>183</v>
      </c>
      <c r="O34" s="48" t="s">
        <v>187</v>
      </c>
      <c r="P34" s="65"/>
    </row>
    <row r="35" spans="1:16" x14ac:dyDescent="0.3">
      <c r="A35" s="42" t="s">
        <v>33</v>
      </c>
      <c r="B35" s="42" t="s">
        <v>180</v>
      </c>
      <c r="C35" s="42" t="s">
        <v>139</v>
      </c>
      <c r="D35" s="42" t="s">
        <v>140</v>
      </c>
      <c r="E35" s="48" t="s">
        <v>330</v>
      </c>
      <c r="F35" s="42" t="s">
        <v>49</v>
      </c>
      <c r="G35" s="44" t="s">
        <v>267</v>
      </c>
      <c r="H35" s="71" t="s">
        <v>184</v>
      </c>
      <c r="I35" s="44">
        <v>17148</v>
      </c>
      <c r="J35" s="44" t="s">
        <v>207</v>
      </c>
      <c r="K35" s="44" t="s">
        <v>260</v>
      </c>
      <c r="L35" s="45" t="s">
        <v>208</v>
      </c>
      <c r="M35" s="64" t="s">
        <v>187</v>
      </c>
      <c r="N35" s="65">
        <v>44084</v>
      </c>
      <c r="O35" s="64" t="s">
        <v>187</v>
      </c>
      <c r="P35" s="65"/>
    </row>
    <row r="38" spans="1:16" x14ac:dyDescent="0.3">
      <c r="A38" s="46" t="s">
        <v>337</v>
      </c>
      <c r="H38" s="41"/>
      <c r="I38" s="41" t="s">
        <v>253</v>
      </c>
      <c r="J38" s="41" t="s">
        <v>254</v>
      </c>
    </row>
    <row r="39" spans="1:16" x14ac:dyDescent="0.3">
      <c r="H39" s="66" t="s">
        <v>263</v>
      </c>
      <c r="I39" s="46">
        <v>8</v>
      </c>
      <c r="J39" s="46">
        <v>6</v>
      </c>
    </row>
    <row r="40" spans="1:16" x14ac:dyDescent="0.3">
      <c r="H40" s="68" t="s">
        <v>187</v>
      </c>
      <c r="I40" s="46">
        <v>8</v>
      </c>
      <c r="J40" s="46">
        <v>5</v>
      </c>
    </row>
    <row r="41" spans="1:16" x14ac:dyDescent="0.3">
      <c r="H41" s="70" t="s">
        <v>269</v>
      </c>
      <c r="I41" s="46">
        <v>8</v>
      </c>
      <c r="J41" s="46">
        <v>5</v>
      </c>
    </row>
    <row r="42" spans="1:16" x14ac:dyDescent="0.3">
      <c r="I42" s="46"/>
      <c r="J42" s="46"/>
    </row>
    <row r="43" spans="1:16" x14ac:dyDescent="0.3">
      <c r="H43" s="46" t="s">
        <v>273</v>
      </c>
      <c r="I43" s="46">
        <v>1</v>
      </c>
      <c r="J43" s="46">
        <v>1</v>
      </c>
    </row>
    <row r="44" spans="1:16" x14ac:dyDescent="0.3">
      <c r="H44" s="46" t="s">
        <v>277</v>
      </c>
      <c r="I44" s="46">
        <v>1</v>
      </c>
      <c r="J44" s="46">
        <v>1</v>
      </c>
    </row>
  </sheetData>
  <autoFilter ref="A1:N35">
    <sortState ref="A2:N36">
      <sortCondition ref="B1:B35"/>
    </sortState>
  </autoFilter>
  <hyperlinks>
    <hyperlink ref="L30" r:id="rId1"/>
    <hyperlink ref="L32" r:id="rId2"/>
    <hyperlink ref="L7" r:id="rId3"/>
    <hyperlink ref="L16" r:id="rId4"/>
    <hyperlink ref="L13" r:id="rId5"/>
    <hyperlink ref="L3" r:id="rId6"/>
    <hyperlink ref="L29" r:id="rId7"/>
    <hyperlink ref="L20" r:id="rId8"/>
    <hyperlink ref="L34" r:id="rId9"/>
    <hyperlink ref="L11" r:id="rId10"/>
    <hyperlink ref="L4" r:id="rId11"/>
    <hyperlink ref="L2" r:id="rId12"/>
    <hyperlink ref="L17" r:id="rId13"/>
    <hyperlink ref="L25" r:id="rId14"/>
    <hyperlink ref="L19" r:id="rId15"/>
    <hyperlink ref="L26" r:id="rId16"/>
    <hyperlink ref="L23" r:id="rId17"/>
    <hyperlink ref="L35" r:id="rId18"/>
    <hyperlink ref="L27" r:id="rId19"/>
    <hyperlink ref="L22" r:id="rId20"/>
    <hyperlink ref="L9" r:id="rId21"/>
    <hyperlink ref="L18" r:id="rId22"/>
    <hyperlink ref="L28" r:id="rId23"/>
    <hyperlink ref="L8" r:id="rId24"/>
    <hyperlink ref="L6" r:id="rId25"/>
    <hyperlink ref="L12" r:id="rId26"/>
    <hyperlink ref="L14" r:id="rId27"/>
    <hyperlink ref="L15" r:id="rId28"/>
    <hyperlink ref="L24" r:id="rId29"/>
    <hyperlink ref="L21" r:id="rId30"/>
    <hyperlink ref="L33" r:id="rId31"/>
    <hyperlink ref="L10" r:id="rId32"/>
    <hyperlink ref="L31" r:id="rId33"/>
  </hyperlinks>
  <pageMargins left="0.7" right="0.7" top="0.75" bottom="0.75" header="0.3" footer="0.3"/>
  <pageSetup paperSize="9" scale="45" fitToHeight="0" orientation="landscape" r:id="rId34"/>
  <legacyDrawing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Accidents</vt:lpstr>
      <vt:lpstr>Secouriste, FF, Evac, Aidmen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2021-10-06T07:51:58Z</dcterms:modified>
</cp:coreProperties>
</file>