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M:\0_WB\SLPPT\"/>
    </mc:Choice>
  </mc:AlternateContent>
  <xr:revisionPtr revIDLastSave="0" documentId="13_ncr:1_{44FDD007-3CEC-46C7-A636-A811B53205F1}" xr6:coauthVersionLast="47" xr6:coauthVersionMax="47" xr10:uidLastSave="{00000000-0000-0000-0000-000000000000}"/>
  <bookViews>
    <workbookView xWindow="-108" yWindow="-108" windowWidth="23256" windowHeight="12456" xr2:uid="{00000000-000D-0000-FFFF-FFFF00000000}"/>
  </bookViews>
  <sheets>
    <sheet name="Résumé accidents 2025" sheetId="1" r:id="rId1"/>
    <sheet name="Liste accidents 2025" sheetId="2" r:id="rId2"/>
  </sheets>
  <definedNames>
    <definedName name="_xlnm._FilterDatabase" localSheetId="1" hidden="1">'Liste accidents 2025'!$A$3:$N$38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1" l="1"/>
  <c r="D11" i="1"/>
  <c r="K21" i="1"/>
  <c r="I21" i="1"/>
  <c r="G21" i="1"/>
  <c r="E21" i="1"/>
  <c r="C21" i="1"/>
  <c r="M20" i="1"/>
  <c r="M19" i="1"/>
  <c r="M18" i="1"/>
  <c r="M16" i="1"/>
  <c r="L11" i="1"/>
  <c r="K11" i="1"/>
  <c r="J11" i="1"/>
  <c r="I11" i="1"/>
  <c r="H11" i="1"/>
  <c r="G11" i="1"/>
  <c r="F11" i="1"/>
  <c r="E11" i="1"/>
  <c r="C11" i="1"/>
  <c r="N10" i="1"/>
  <c r="M10" i="1"/>
  <c r="N9" i="1"/>
  <c r="M9" i="1"/>
  <c r="N8" i="1"/>
  <c r="M8" i="1"/>
  <c r="N7" i="1"/>
  <c r="M7" i="1"/>
  <c r="M21" i="1" l="1"/>
  <c r="N11" i="1"/>
  <c r="M11" i="1"/>
</calcChain>
</file>

<file path=xl/sharedStrings.xml><?xml version="1.0" encoding="utf-8"?>
<sst xmlns="http://schemas.openxmlformats.org/spreadsheetml/2006/main" count="373" uniqueCount="129">
  <si>
    <t>Accidents du travail avec minimum 1 jour d'AMS</t>
  </si>
  <si>
    <t>TRIM</t>
  </si>
  <si>
    <t>UNITE</t>
  </si>
  <si>
    <t>JOURNALIER</t>
  </si>
  <si>
    <t>EX &amp; MAN</t>
  </si>
  <si>
    <t>OPS</t>
  </si>
  <si>
    <t>SPORT/PHEF</t>
  </si>
  <si>
    <t>CHEMIN DU TRAVAIL</t>
  </si>
  <si>
    <t>TOTAL</t>
  </si>
  <si>
    <t>NBR</t>
  </si>
  <si>
    <t>JOURS</t>
  </si>
  <si>
    <t>2W Tac</t>
  </si>
  <si>
    <t>Total</t>
  </si>
  <si>
    <t>Accidents du travail sans AMS</t>
  </si>
  <si>
    <r>
      <t xml:space="preserve">Accidents de travail </t>
    </r>
    <r>
      <rPr>
        <b/>
        <u/>
        <sz val="18"/>
        <color rgb="FFFF0000"/>
        <rFont val="Calibri"/>
        <family val="2"/>
        <scheme val="minor"/>
      </rPr>
      <t>2025</t>
    </r>
    <r>
      <rPr>
        <b/>
        <u/>
        <sz val="18"/>
        <color theme="1"/>
        <rFont val="Calibri"/>
        <family val="2"/>
        <scheme val="minor"/>
      </rPr>
      <t xml:space="preserve"> - SLPPT 10 Florennes</t>
    </r>
  </si>
  <si>
    <t>Année</t>
  </si>
  <si>
    <t>Trimestre</t>
  </si>
  <si>
    <t>Date</t>
  </si>
  <si>
    <t>SLPPT</t>
  </si>
  <si>
    <t>Unité</t>
  </si>
  <si>
    <t>Gp</t>
  </si>
  <si>
    <t>Esc/Sv</t>
  </si>
  <si>
    <t>AMS</t>
  </si>
  <si>
    <t>Grave</t>
  </si>
  <si>
    <t>Type</t>
  </si>
  <si>
    <t>Détails</t>
  </si>
  <si>
    <t>Prévention</t>
  </si>
  <si>
    <t>Sexe</t>
  </si>
  <si>
    <t>Age</t>
  </si>
  <si>
    <t>2Wtac</t>
  </si>
  <si>
    <t>DS</t>
  </si>
  <si>
    <t>FP</t>
  </si>
  <si>
    <t>M</t>
  </si>
  <si>
    <t>&gt;21</t>
  </si>
  <si>
    <t>journalier</t>
  </si>
  <si>
    <t>Section hydraulique. Collision avec le champ de la porte coupe feu ouverte. La victime portait deux bidons de 20L en mains. Contusion région sternale 3e et 4e côtes. La victime est allée aux urgences de Marie Curie Charleroi le lendemain de l'accident: côtes froissées. Mod 150 du 20/02/25. AMS 2 J.</t>
  </si>
  <si>
    <t>INFRA</t>
  </si>
  <si>
    <t>non</t>
  </si>
  <si>
    <t>Sport</t>
  </si>
  <si>
    <t>Non</t>
  </si>
  <si>
    <t>La victime travaille au 2WTAC, unité FP. Le 28/01/25, vers 10hr30, lors d’une démonstration d’une technique du CRT4 dans la salle de sport, elle s'est mal réceptionné, sur son épaule. La victime portait la tenue de combat avec des chaussures de sport. Contusions musculaire. Mod 150 du 17/02/25 Pas d'AMS</t>
  </si>
  <si>
    <t>V</t>
  </si>
  <si>
    <t>L &amp; A</t>
  </si>
  <si>
    <t>Le 13/03 , vers 11hr30, dans l’atelier maintenance situé dans le bloc D60. La victime a effectué un entretien sur le véhicule TMX 50.Lors de cet entretien, le véhicule se situe sur le pont de levage. Le véhicule se trouve en position haute, la victime passe en-dessous du véhicule pour accéder au bouchon d’huile. Lorsque la victime dévisse le bouchon d’huile celle-ci se retrouve aspergée d’huile au niveau du visage. Une surpression semble être responsable de l’épanchement d’huile. Elle se dirige vers le rince œil pour rincer ses yeux. La victime ressent directement une gêne, elle se dirige vers l’infirmerie de la base. A l’infirmerie, le médecin lui donne un liquide adapté pour le rinçage des yeux. Peu de temps après, une gêne persistante est apparue sur l’œil gauche. La victime a dû se rendre chez son médecin traitant qui lui a prescrit une crème. Par la suite, la victime a consulté un ophtalmologue pour vérifier s’il y avait d’autres atteintes oculaires. Après les traitements respectifs, la victime ne ressent plus gène au niveau de l’œil gauche. 
Produit concerné : Huile XO-226. mod 150 du  14/03/25 pas d'AMS</t>
  </si>
  <si>
    <t>MT</t>
  </si>
  <si>
    <t>F</t>
  </si>
  <si>
    <t>SIG</t>
  </si>
  <si>
    <t>Mag Nord</t>
  </si>
  <si>
    <t>le 14/03, vers 10hr30 la victime participait a un entraînement encadré (sur un parcours tracé à Godinne) du Pers participant au Trail des Lanciers. Lors de l'entraînement, elle a senti une douleur subite dans le mollet droit. La victime portait une tenue de sport adaptée à l'activité course à pieds. Elongation du mollet droit. 9 séances de kiné. Pas d'AMS. MOD 150 du 20/03/25.</t>
  </si>
  <si>
    <t>Med</t>
  </si>
  <si>
    <t>14 Bn Med</t>
  </si>
  <si>
    <t>La victime travaille pour le 14 Bn Med, elle est détachée en tant qu'ambulancier à la base de Florennes. Le 21/03/2025, la victime procède au nettoyage de l'ambulance utilisée la veille pour une parade de remise de commandement. Pendant le nettoyage, la victime enlève les déchets contenus dans l'ambulance. En prenant les déchets, elle se blesse à la main avec une aiguille du glucomètre. La victime signale l'accident, suit la procédure et se rend aux urgences à l'hôpital de Dinant pour effectuer une prise de sang (négative). Elle effectuera une prise de sang supplémentaire trois mois après la première prise de sang. Les ambulanciers ont été mis sous pression en raison du nombre de victimes (plus de 15 patients), ce qui a engendré une inattention. Pas d'AMS. Le Mod 150 n'a pas été transmis au SLPPT.</t>
  </si>
  <si>
    <t>03/04/2025 Accident imputé dans Safety par le 14 Bn Med</t>
  </si>
  <si>
    <t>4 Cie</t>
  </si>
  <si>
    <t>Nihil</t>
  </si>
  <si>
    <t>Mesures de prévention (14 Bn Med) : Un container à aiguilles se trouve toujours dans l’ambulance et une aiguille usagée doit y être placée immédiatement après usage.
Les mesures de sécurité ont été rappelées à l’intéressé et,  durant la réunion mensuelle du CMR, l’ensemble du Pers ambulancier a été à nouveau sensibilisé aux bonnes pratiques avec les aiguilles.</t>
  </si>
  <si>
    <t>Hydraulique</t>
  </si>
  <si>
    <t>Infra</t>
  </si>
  <si>
    <t>Chemin de travail</t>
  </si>
  <si>
    <t>SURVIE</t>
  </si>
  <si>
    <t>La victime travaille au 2WTac, GpM, à la survie. Le 4/03/25 il a voulu prendre une caisse qui était stockée sur une armoire dans son bureau au G11 et a senti une douleur dans l'oeil. La victime s'est rendue aux urgences. Selon le médecin la victime a sûrement eu une poussière dans l'oeil. Mod 150 du 10/3/25. inflammation de la cornée. Pas d'AMS</t>
  </si>
  <si>
    <t>2WTac</t>
  </si>
  <si>
    <t>PIM</t>
  </si>
  <si>
    <t>Prendre une distance de sécurité lors des travaux de débrousailleuse.</t>
  </si>
  <si>
    <t>21/02/02025</t>
  </si>
  <si>
    <t>La victime travaille au 2WTac à disposition de l'unité en attente de sa PIM. Le 21/02/2025 vers 14hr, elle a participé a un match de minifoot dans la salle de sport. La victime a voulu bloquer un tir avec sa jambe en extension et s'est blessé le genou droit.Entorse du genou droit, pas d'AMS. Mod150 du 27/03/2025.</t>
  </si>
  <si>
    <t xml:space="preserve">La victime travaille au 1ECH INFRA. le 6/02 vers 08hr30, Lors du remplacement d'une porte,dans le bloc F68, la victime a fait un mauvais mouvement avec son genou. La victime est passée à la visite médicale qui l'a envoyée à l'urgence. Déchirure du ligament du genou. Mod 150 du 2/04/2025 AMS 38 J </t>
  </si>
  <si>
    <t>MMC</t>
  </si>
  <si>
    <t>MGT OFFICE</t>
  </si>
  <si>
    <t>La victime travaille au 2WTtac au MGT Office. Le 28/02/2025 vers 8hr il a chuté avec son vélo en touchant l'accotement de la route au niveau des aires Nord (route civile). Il est passé au-dessus son vélo. Il s'est rendu aux urgences et a été opéré le lendemain. Fracture multiple de la clavicule et une côte cassé. AMS 81 jours. MOD 150 du 18/04/2025</t>
  </si>
  <si>
    <t>Ops</t>
  </si>
  <si>
    <t>Journalier</t>
  </si>
  <si>
    <t>10SQN</t>
  </si>
  <si>
    <t>La victime travaille à la FP du 2WTac. Le 2/4/25 vers 13hr il était assis à la place passagère du lynx, sa main était sur l'emplacement qui sert à fermer la porte. Un collègue a refermé la porte sur sa main. main droite coincée dans la portière d'un Lynx. Contusion d'index droit. Mod 150 du 4/4/2025. Pas d'AMS</t>
  </si>
  <si>
    <t>CIS</t>
  </si>
  <si>
    <t xml:space="preserve">Le 07/02, vers 9hr, la victime avait fini de karcher un camion au G32 et en enroulant le tuyau son doigt s'est coincé au niveau de l'enrouleur et a soulevé son ongle du pouce gauche. La victime est ensuite allée à l'hôpital de Dinant pour vérifier qu'il n'y avait aucune fracture. La victime portait sa salopette et des chaussures de sécurité. AMS 5 jours. Mod 150 du 24/03/25 </t>
  </si>
  <si>
    <t>La victime travaille à la MMC du 2WTac. Lors d'une mission au Portugal, elle a raté une marche dans l'escalier et s'est blessée la cheville. Torsion de la cheville dans l'escalier. En mission en Portugal. Entorse de la cheville MOD 150 du 17/04/2025</t>
  </si>
  <si>
    <t>La victime travaille à la MMC du 2WTac. Lombalgie basse en attachant des voitures sur une remorque camion plateau. En mission en Portugal. Mod 150 du 17/04/2025</t>
  </si>
  <si>
    <t>La victime travaille à la FP du 2WTac. Le 31/03/25 vers 00hr30, en allant en voiture personnelle vers la base de Florennes, il s'est endormi au volant et est sorti de la route (route de Charlemagne à la hauteur de Rosée). Lumbago, Pas d'AMS. Mod 150 du 31/03/2025</t>
  </si>
  <si>
    <t>La victime travaille au 2W Tac à disposition de l'unité en stage d'attente. Le mardi 25/02/2025 vers 10h00, lors d'un déménagement au Bat. F02, la victime a dû porter une armoire. Lors de la manipulation de l'armoire, les portes de l'armoire se sont refermées sur le pouce droit de la victime. Suite au choc, un saignement est apparu et  peu de temps après, la victime n'était plus en mesure de bouger son doigt qui a fortement gonflé depuis l'accident. La victime se rend chez le médecin militaire sur base pour faire constater ses blessures. Le médecin décide de l'envoyer aux urgences. Le travailleur prend sa voiture seul en direction des urgences. Aux urgences du CHR de HUY, il procède à l'immobilisation de la main droite avec un plâtre. Plusieurs semaines après l'accident, le travailleur ressent des douleurs lancinantes dans le pouce droit. La victime portait la tenue BDCS, sans gants ni chaussures de sécurité au moment de l'accident. Mod 150 du 25/02. AMS de 12 jours.</t>
  </si>
  <si>
    <t xml:space="preserve">Verrouiller les pièces mobiles (portes). Le port des chaussures des sécurité et de gants adaptés sont fortement recommandés pour la manipulation de charge                                                                                               L'utilisation d'un appareil d'aide à la manutention (diable,plateau sur roues,...)                                                                                            </t>
  </si>
  <si>
    <t>La victime travaille à l’unité Force protection du 2W Tac. Le 29/01/2025 vers 14h30, lors d'une séance de mini-foot, la victime s’est blessée à la cheville droite.Le soir de l'accident, la victime ne pouvait plus poser le pied à terre sans ressentir une douleur, la cheville était fortement gonflée. La victime a été aux urgences de l'hôpital de Verviers, le médecin urgentiste lui donné un certificat de 7 jour corroboré le lendemain par un médecin agréé. Par la suite, la victime s'est rendue à l'hôpital pour consulter un médecin orthopédiste. Après consultation, il a prolongé la période d'AMS jusqu'au 02/03, kiné et IRM. Tenue de sport : t-shirt, short et chaussures de salle. Entorse cheville droite. AMS de 31 jours. Mod 150 du 30 janvier 2025.</t>
  </si>
  <si>
    <t xml:space="preserve">Utilisation de chaussure montantes jusqu'aux chevilles    Echauffement des chevilles et des genoux.  </t>
  </si>
  <si>
    <t>La victime travaille au 2W TAC - L&amp;A. Le 19/03 vers 15h00 en ligne 15, la victime travaillait autour d'un F16 qui revenait de vol, elle a constaté que le témoin du flag était devenu blanc et noir. La procédure hydrazine a été suivie. Les pompiers sont venus sur le site de l'accident contrôler le niveau avec l'appareil de mesure Drager, aucune concentration n'a été constaté. Le tank hydrazine n'a pas été préssurisé.La victime n'a pas effectué de prise de sang. Aucun symptôme ressenti après l'incident.Tenue salopette et chaussures de sécurité. Mod 150 du 19/03/2025. Pas d'AMS.</t>
  </si>
  <si>
    <t>La victime travaille au 2WTac a la FP. Le 25/02 vers 09hr, la victime a voulu enlever un affut (appareil pour pouvoir placer une mimini en superstructure d'un véhicule) d'un Unimog qui était bloqué. La victime a forcé et a reçu une violente douleur au dos. La victime est allée chez le médecin à l'unité qui a diagnostiqué un lumbago. La victime portait la tenue militaire 4A. AMS 4 jours. MOD 150 du 25/02/25</t>
  </si>
  <si>
    <t>La victime travaille au 2W Tac - 10SQN. Le 24-04-2025 vers 20h40, la victime a déposé un véhicule "Arval" dans le parking Etat Major (section "Arval"). Lorsque la victime a voulu effectuer une photo comme le prévoit la procédure de reprise/ remise du véhicule. En reculant pour avoir un meilleur angle, la victime a trébuché sur la bordure du parking. Elle est tombée violement sur l'épaule droite. La victime à appeler un collègue afin d'appeler une ambulance. La victime a été transportée à l'hôpital de Dinant. Le médecin urgentiste a diagnostiqué une luxation de l'épaule droite et a remis l'épaule démise.Tenue Flying Suit.  Mod 150 du 12-05-2025. AMS de 15 jours.</t>
  </si>
  <si>
    <t xml:space="preserve">La victime travaille au 2W Tac - CIS. Le 07/05/2025, une nouvelle organisation de l’hangar a été mise en place. Dans ce cadre, la victime a été amenée à déplacer des étagères ainsi que leur contenu. Au cours de ces travaux, elle n’a pas remarqué la présence d’une corde appartenant à un plateau de déménagement. Elle a alors trébuché et de ce fait chuté sur le coude gauche ce qui a entrainé l'épaule vers l'arrière. 
Le lendemain, la victime est venue travailler mais en fin de journée la victime ne pouvait plus bouger son bras gauche. Elle a consulté son médecin civil. Le médecin a diagnostiqué une tendinite de l'intersection du sus-épineux et du biceps gauche. La victime doit  aller faire un scanner RX et des séances de kiné. Plusieurs témoins étaient présents. Tenue BDCS avec chaussures de sécurité et des gants pour la manutention.   AMS de 1 jour.Mod 150 du 12/05/2025. </t>
  </si>
  <si>
    <t xml:space="preserve">Utilisation de matériel adapté (chariot avec poignée, transpalette,…)                                                                  Nous déconseillons l'usage d'équipement fait "maison" avec aucune certification CE.                                                                  Prévoir un endroit de rangement pour les équipements de manutention, en-dehors des zones de passage.  </t>
  </si>
  <si>
    <r>
      <t xml:space="preserve">ACCIDENTS DU TRAVAIL  </t>
    </r>
    <r>
      <rPr>
        <b/>
        <sz val="11"/>
        <color rgb="FFFF0000"/>
        <rFont val="Calibri"/>
        <family val="2"/>
        <scheme val="minor"/>
      </rPr>
      <t>2025</t>
    </r>
    <r>
      <rPr>
        <b/>
        <sz val="11"/>
        <color theme="1"/>
        <rFont val="Calibri"/>
        <family val="2"/>
        <scheme val="minor"/>
      </rPr>
      <t xml:space="preserve"> </t>
    </r>
  </si>
  <si>
    <t>TBC</t>
  </si>
  <si>
    <t>Torsion de la cheville gauche lors d'un dropping du nuit. Le pied a glissé sur une pierre. Mod 150 du 6/5/25</t>
  </si>
  <si>
    <t>La victime travaille au 2WTac comme réserviste. Le 20/05/2025 vers 13hr, il était parti en Unimog. Un volontaire devrait descendre du camion. On a ouvert la ridelle et la victime est descendue. Son pied droit s'est pris dans une corde, il a chuté et son pied s'est tordu. La victime portait sa tenue de combat. Discret œdème face latérale dos du pied droit. Pas d'AMS. Mod 150 du 21/05/2025</t>
  </si>
  <si>
    <t>R</t>
  </si>
  <si>
    <t>L&amp;A</t>
  </si>
  <si>
    <t>INTER</t>
  </si>
  <si>
    <t>Le 13-06-2025, en travaillant sur un moteur F16 coup de clef anglaise sur le visage 1 point de suture. Mod 150 du 13-06-2025. Pas d’AMS. Plaie ouverte au visage.</t>
  </si>
  <si>
    <t xml:space="preserve">Port des EPI (chaussures de sécurité,gants antidérapants,salopette technicien)                                                     
Nous recommandons à la victime de changer ses chaussures de sécurité si elles ont subi un choc.
S’assurer que l’attache est bien fixée avant de relâcher le timon.
Disposer une cale en-dessous du timon afin d'éviter la chute de celui-ci.                                        </t>
  </si>
  <si>
    <t>2W tac</t>
  </si>
  <si>
    <t xml:space="preserve">Journalier </t>
  </si>
  <si>
    <t>La victime travaille au sein de la section Force Protection. Le 13-03-2025, Après un cours FTMA la victime a ressenti une douleur au niveau de son genou droit.  Lésion : contusion au genou droit. Pas d’AMS. Mod 150 du 12/06/2025.</t>
  </si>
  <si>
    <t xml:space="preserve">Formation du personnel aux chargements des appareils. Port des EPI listés dans l'analyse de risques effectuée par le SLPPT 08. Mettre à disposition des travailleurs les EPI nécessaires. </t>
  </si>
  <si>
    <t>03/06/2025 Modifié le 19/08/2025 changement AMS</t>
  </si>
  <si>
    <t xml:space="preserve">Le bon positionnement de la valve de conditionnement d’air doit faire l’objet d’un contrôle et les procédures techniques doivent être suivies lors de toutes interventions sur l’avion.
Inclure les risques de barotraumatisme dans la formation des techniciens avion qui interviennent au niveau de l’habitacle de l’avion, certainement pour le Run-Up F 16. Même principe pour les procédures d'urgence à prendre lors des premiers symptômes.
La ligne hiérarchique doit informer les travailleurs concernés de la procédure d’urgence lors d’une surpression du cockpit non intentionnelle. </t>
  </si>
  <si>
    <t xml:space="preserve">La victime travaille au 2W Tac- L&amp;A- GSE.  Le 16-06-2025, écrasement de l’index gauche lors de la manipulation du timon de la remorque « bidon » de 300 gallons. Lésion traumatique de sous-unguéale de l'index gauche. AMS de 4 jours. Mod 150 du 03/07/2025. </t>
  </si>
  <si>
    <t xml:space="preserve">La victime travaille au 2W Tac à l'infra comme fontainier. Le 12/06/2025 à 11h30, elle effectuait un contrôle des hydrants avec 2 travailleurs d'une firme spécialisée. La victime et un travailleur civil sont rentrés dans le bunker H-70 (G40), personne n'était présent dans le bureau (1er local). Un homme travaillait seul dans un autre local où cet homme était occupé à travailler avec de l’Hydrazine (H-70). Les civils et les travailleurs sont restés max 30 secondes au sein du bunker H70. Pas de port d’EPI. Ils ont réalisé 3 prises de sang. Pas d’AMS. Mod 150 du 25-06-2025. Récapitulatif complet de l'accident dans le doc ci-dessous. </t>
  </si>
  <si>
    <t xml:space="preserve">La victime travaille au 2W Tac - SIG. Le 06-06-2025 à 1300 devant le bloc F53 Etat Major, la victime procédait au déménagement de chaises du local HR vers le magasin IPR. Lors du déménagement, en portant une chaise, la victime  a glissé et chuté en raison d'une différence de niveau et d'un sol mouillé. Après sa chute, elle ressent une douleur au niveau de son genou gauche. La victime se dirige vers l'infirmerie, elle reçoit un antidouleur et un bandage. La victime se rend aux Urgences du CHU de Namur. Aux urgences, ils immobilisent son genou à l'aide d'une attelle. On lui diagnostique une entorse grade C, une déchirure du ligament à la cheville avec arrachement d'os (genou gauche) .Tenue BDCS sans EPI (Pas chaussures de sécurité,gants,...). AMS de 29 jours. Mod 150 du 16-06-2025. </t>
  </si>
  <si>
    <t xml:space="preserve">Port des EPI lors de la manutention de charge (chaussures de sécurité et gants)                                                                        Ne pas effectuer de gestes brusques ou des changements de direction soudains lors de la manutention de charge.                                                              Utiliser des équipements d'aide à la manutention (chariot, diable,...) </t>
  </si>
  <si>
    <t>En attente de réponse, mail envoyé le 24-06-2025</t>
  </si>
  <si>
    <t>TBC La victime a été contactée. En attente de ses réponses.</t>
  </si>
  <si>
    <t>Réserve</t>
  </si>
  <si>
    <t xml:space="preserve">Enlever les obstacles avant de descendre du camion. </t>
  </si>
  <si>
    <t xml:space="preserve">Enquête psychosociale </t>
  </si>
  <si>
    <t>La victime travaille au 2WTac come élève à la PIM. Le 28/03/2025 vers 09hr30 un ouvrier était en train de passer avec la débrousailleuse et la victime était en train de participer à une exercice tactique. La victime a eu un projectile dans l'oeil droit. La victime portait sa tenue de combat et des lunettes de protection. Mod 150 du 28/03/2025. Pas d'AMS. Erosion de la cornée oeil droit.</t>
  </si>
  <si>
    <t>la victime travaille au 2WTac, à l'INFRA. Le 28/01/2025 vers 11hr45, la victime se rendait à son rendez-vous chez le dentiste. Alors qu'il pleuvait, il est passé sur une bordure en pierre bleu et sa roue avant a glissée. La victime est tombée sur son genou droit premier sur les pavés du trottoir. La victime est allée aux urgences de l'hôpital de Chimay. Il a eu comme consigne à changer le pansement chaque jour pendant un mois.Mod 150 du 10/03/2025. Plaie du genou droit.</t>
  </si>
  <si>
    <t>Porter des gants de travail lors de l'utilisation de Karcher.</t>
  </si>
  <si>
    <t>Le 12/03, vers 11hr00, lors de la manipulation de mobilier déclassé dans le SG3, la porte d’une armoire sur laquelle la victime déposait une autre armoire a cédé, de là il a perdu l’équilibre et elle s'est retenue avec la main droite. 
Malheureusement de ce fait l’armoire que il déposait a glissé des mains (vu que il essayait de se retenir),celle-ci est venue se cogner sur le pied (Talon d’Achille). La victime portait une tenue de travail (pantalon renforcé), bottines de sécurité et ses gants de travail. Douleur main droite + douleur au tendon d'Achille. La victime a reçu les premiers soins dans l'infirmerie de la base. Pas d'AMS. MOD 150 du 17/03/25</t>
  </si>
  <si>
    <t>Porter des lunettes de sécurité couvrantes (UVEX) ou une visière (couvrant l'entièreté du visage).
Mettre des rinces-oeil dans les ateliers.
Changer la procédure pour l'entretien de ce véhicule.</t>
  </si>
  <si>
    <t>Utiliser un chariot pour le transport de plusieurs bidons.</t>
  </si>
  <si>
    <t>Ex &amp; Man</t>
  </si>
  <si>
    <t xml:space="preserve">Non </t>
  </si>
  <si>
    <t>lien vers le rapport complet</t>
  </si>
  <si>
    <t>La victime travaille au 2WTac au GpM, L&amp;A. Le 03/06/2025, vers 9h20, la victime a effectué un Run-Up F16 en ligne G5 au niveau du spot 11 afin de définir le niveau d'huile de l'avion. Pour ce faire la victime s'est positionnée dans le F16, peu de temps après le démarrage de l'avion, la victime a senti une oppression importante due à une surpression à l’intérieur du cockpit. Elle aussitôt éteint le moteur de l'avion et ouvert le canopy. Le canopy s’est ouverte d’une manière inhabituelle due à la surpression présente dans le cockpit. La victime a été conduite vers l'infirmerie de la base. Celle-ci a été transférée vers l’HRMA afin d'effectuer 10 séances en caisson hyperbare. Une valve du système de conditionnement d’air de l’appareil semble être la cause de l'accident celle-ci semble avoir été mal positionnée. Les travailleurs ne sont pas formés aux différentes procédures d'urgence liées à une surpression d'air dans le cockpit. Lésion : barotraumatisme auditif et sinus. AMS de 87 jours. Mod 150 du 03/06/2025.</t>
  </si>
  <si>
    <t xml:space="preserve">Les cours FTMA sont encadrés par du personnel formé. L' équipement est correctement ajusté (gants de boxe, chaussures,…). Un échauffement doit être organisé avant chaque cours. </t>
  </si>
  <si>
    <t>La victime travaille au 2W Tac - L &amp; A. Le 04/06/2025 en fin de matinée, la victime a déplacé un groupe électrogène pour le positionner sur un autre avion. En plaçant le timon sur l'attache du Spykstaal, la victime a lâché le timon pour le fixer mais il n'était pas soutenu par l'attache ce qui a engendré la chute du timon sur le pied de la victime. La victime s'est rendue à l'infirmerie de la base, elle a reçu un une crème anti-inflammatoire. Contusion au pied gauche.Tenue salopette avec les chaussures de sécurité. Pas d’AMS. Mod 150 du 05-06-2025.</t>
  </si>
  <si>
    <t xml:space="preserve">Lors d’un chantier, d’un passage (contrôle de des moyens anti incendie, etc) : prévenir de votre passage et se faire accompagner par quelqu'un du bâtiment.                                       Lors de l’entrée dans un lieu dangereux (atelier, stockage, etc), se faire accompagner et se présenter au chef d’atelier qui vous informe du risque et vous équipe des EPI éventuels.                                                                                                                                                       Prises de sang normales.                                                                         Informer la firme civile de l'accident.                                                         Procéder à une formation ciblée sur la contamination à l'hydrazine pour tous les nouveaux travailleurs. (décontamination,lieux à risques,...).                                                   Prendre une douche directement après l'exposition à de l'hydrazine et évacuer les vêtements (même procédure si suspicion).                                                                                               Apposer un système lumineux pour informer du travail en cours au bloc G40.                                                                                 Mettre à jour les pictogrammes afin de les rendre visibles pour tous les travailleurs. Le SLPPT peut être contacté afin de déterminer les pictogrammes adéquats.                                                                         Le travail isolé avec des produits hautement toxiques (H70) est fortement déconseillé. </t>
  </si>
  <si>
    <t xml:space="preserve">Port des EPI (chaussures de sécurité, gants avec résistance mécanique EN388, salopette technicien)                                                     
S’assurer que l’attache est bien fixée avant de relâcher le timon.
Disposer une cale en-dessous du timon afin de contrôler  la descente du timon.                                                              Utiliser les équipements d'aide à la manutention (roue de jockey, ...)                                                                                     Procéder à un contrôle visuel de la remorque avant chaque utilisation (déformation timon, rouille, freins, ...)                                    Eviter toute distraction lors de la manutention de remorque.                           </t>
  </si>
  <si>
    <t>La victime travaille comme aide-magasinier au 2W TAC en 1er job, celle-ci effectue un cumul au sein de l’Aircraft Recovery Team (dépendant de EM Faé A4) en tant que Team Member. Le 29/07/2025, à Beauvechain (1W) hangar C 3,  lors du chargement d'un hélicoptère (Agusta A-109 non opérationnel Mock Up) sur une remorque attachée à un camion. La victime s'est positionnée vers la porte gauche afin d'aider à pousser l'hélicoptère. Lors d'un changement de direction, le pied droit de la victime a été écrasé sous la roue de l'hélicoptère. Une tow-bar à main A-109 a été utilisée pour déplacer l'hélicoptère.  Tenue : chaussures de sécurité standard, gants, casque et gilet fluo. Contusions au pied. AMS de 1 jour. Témoin AJM TESCH Pascal (Disabled Aircraft Recovery Officier). Mod 150 du 31/07/2025.</t>
  </si>
  <si>
    <t xml:space="preserve">La victime travaille au 2W Tac à la section survie. Le 31/01/2025 à 7h30 dans le bat. G11 (bloc conteneurs), le travailleur a été victime d'une agression physique avec un autre collègue. L'enquête psychosociale est en cours. Contusion au front. AMS de 39 jours. Mod 150 du 11/04/2025. </t>
  </si>
  <si>
    <t>O en rouge : information encore à recevoir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</si>
</sst>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u/>
      <sz val="18"/>
      <color theme="1"/>
      <name val="Calibri"/>
      <family val="2"/>
      <scheme val="minor"/>
    </font>
    <font>
      <b/>
      <u/>
      <sz val="18"/>
      <color rgb="FFFF0000"/>
      <name val="Calibri"/>
      <family val="2"/>
      <scheme val="minor"/>
    </font>
    <font>
      <sz val="11"/>
      <color rgb="FFFF0000"/>
      <name val="Calibri"/>
      <family val="2"/>
      <scheme val="minor"/>
    </font>
    <font>
      <b/>
      <sz val="11"/>
      <color rgb="FF000000"/>
      <name val="Calibri"/>
      <family val="2"/>
    </font>
    <font>
      <sz val="8"/>
      <name val="Calibri"/>
      <family val="2"/>
      <scheme val="minor"/>
    </font>
    <font>
      <u/>
      <sz val="11"/>
      <color theme="10"/>
      <name val="Calibri"/>
      <family val="2"/>
      <scheme val="minor"/>
    </font>
  </fonts>
  <fills count="2">
    <fill>
      <patternFill patternType="none"/>
    </fill>
    <fill>
      <patternFill patternType="gray125"/>
    </fill>
  </fills>
  <borders count="23">
    <border>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0" fontId="10" fillId="0" borderId="0" applyNumberFormat="0" applyFill="0" applyBorder="0" applyAlignment="0" applyProtection="0"/>
  </cellStyleXfs>
  <cellXfs count="72">
    <xf numFmtId="0" fontId="0" fillId="0" borderId="0" xfId="0"/>
    <xf numFmtId="0" fontId="5" fillId="0" borderId="0" xfId="0" applyFont="1"/>
    <xf numFmtId="0" fontId="0" fillId="0" borderId="7" xfId="0" applyBorder="1" applyAlignment="1">
      <alignment horizontal="center" vertical="center" wrapText="1"/>
    </xf>
    <xf numFmtId="0" fontId="0" fillId="0" borderId="22" xfId="0" applyBorder="1" applyAlignment="1">
      <alignment vertical="center" wrapText="1"/>
    </xf>
    <xf numFmtId="0" fontId="0" fillId="0" borderId="7" xfId="0" applyBorder="1" applyAlignment="1">
      <alignment vertical="center" wrapText="1"/>
    </xf>
    <xf numFmtId="0" fontId="1"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0" fillId="0" borderId="22" xfId="0" applyBorder="1" applyAlignment="1">
      <alignment horizontal="center" vertical="center" wrapText="1"/>
    </xf>
    <xf numFmtId="14" fontId="0" fillId="0" borderId="22" xfId="0" applyNumberFormat="1" applyBorder="1" applyAlignment="1">
      <alignment horizontal="center" vertical="center" wrapText="1"/>
    </xf>
    <xf numFmtId="14" fontId="0" fillId="0" borderId="7" xfId="0" applyNumberForma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vertical="center" wrapText="1"/>
    </xf>
    <xf numFmtId="0" fontId="0" fillId="0" borderId="11" xfId="0" applyBorder="1" applyAlignment="1">
      <alignment horizontal="center" vertical="center" wrapText="1"/>
    </xf>
    <xf numFmtId="14" fontId="0" fillId="0" borderId="11" xfId="0" applyNumberFormat="1" applyBorder="1" applyAlignment="1">
      <alignment horizontal="center" vertical="center" wrapText="1"/>
    </xf>
    <xf numFmtId="0" fontId="0" fillId="0" borderId="11" xfId="0" applyBorder="1" applyAlignment="1">
      <alignment vertical="center" wrapText="1"/>
    </xf>
    <xf numFmtId="0" fontId="3" fillId="0" borderId="11" xfId="0" applyFont="1" applyBorder="1" applyAlignment="1">
      <alignment vertical="center" wrapText="1"/>
    </xf>
    <xf numFmtId="0" fontId="3" fillId="0" borderId="11" xfId="0" applyFont="1" applyBorder="1" applyAlignment="1">
      <alignment horizontal="center" vertical="center" wrapText="1"/>
    </xf>
    <xf numFmtId="0" fontId="3" fillId="0" borderId="7"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3" fillId="0" borderId="11" xfId="0" applyFont="1" applyFill="1" applyBorder="1" applyAlignment="1">
      <alignment horizontal="center"/>
    </xf>
    <xf numFmtId="0" fontId="4" fillId="0" borderId="11" xfId="0" applyFont="1" applyFill="1" applyBorder="1" applyAlignment="1">
      <alignment horizontal="center"/>
    </xf>
    <xf numFmtId="0" fontId="4" fillId="0" borderId="12" xfId="0" applyFont="1" applyFill="1" applyBorder="1" applyAlignment="1">
      <alignment horizontal="center"/>
    </xf>
    <xf numFmtId="0" fontId="4" fillId="0" borderId="15" xfId="0" applyFont="1" applyFill="1" applyBorder="1" applyAlignment="1">
      <alignment horizontal="center"/>
    </xf>
    <xf numFmtId="0" fontId="4" fillId="0" borderId="16" xfId="0" applyFont="1" applyFill="1" applyBorder="1" applyAlignment="1">
      <alignment horizontal="center"/>
    </xf>
    <xf numFmtId="0" fontId="4" fillId="0" borderId="0" xfId="0" applyFont="1" applyFill="1" applyAlignment="1">
      <alignment horizontal="center"/>
    </xf>
    <xf numFmtId="0" fontId="0" fillId="0" borderId="0" xfId="0" applyFill="1"/>
    <xf numFmtId="0" fontId="0" fillId="0" borderId="6" xfId="0" applyFill="1" applyBorder="1"/>
    <xf numFmtId="0" fontId="0" fillId="0" borderId="10" xfId="0" applyFill="1" applyBorder="1"/>
    <xf numFmtId="0" fontId="0" fillId="0" borderId="14" xfId="0" applyFill="1" applyBorder="1"/>
    <xf numFmtId="0" fontId="0" fillId="0" borderId="7" xfId="0" applyFill="1" applyBorder="1" applyAlignment="1">
      <alignment horizontal="center" vertical="center" wrapText="1"/>
    </xf>
    <xf numFmtId="0" fontId="7"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14" fontId="0" fillId="0" borderId="7" xfId="0" applyNumberFormat="1" applyBorder="1" applyAlignment="1">
      <alignment vertical="center"/>
    </xf>
    <xf numFmtId="14" fontId="0" fillId="0" borderId="7" xfId="0" applyNumberFormat="1" applyBorder="1" applyAlignment="1">
      <alignment horizontal="center" vertical="center"/>
    </xf>
    <xf numFmtId="0" fontId="0" fillId="0" borderId="7" xfId="0" applyBorder="1" applyAlignment="1">
      <alignment horizontal="center" vertical="center"/>
    </xf>
    <xf numFmtId="0" fontId="10" fillId="0" borderId="0" xfId="1" applyAlignment="1">
      <alignment wrapText="1"/>
    </xf>
    <xf numFmtId="0" fontId="0" fillId="0" borderId="0" xfId="0" applyAlignment="1">
      <alignment horizontal="center" vertical="center"/>
    </xf>
    <xf numFmtId="14" fontId="0" fillId="0" borderId="7" xfId="0" applyNumberFormat="1" applyBorder="1" applyAlignment="1">
      <alignment vertical="center" wrapText="1"/>
    </xf>
    <xf numFmtId="0" fontId="3" fillId="0" borderId="7" xfId="0" applyFont="1" applyBorder="1" applyAlignment="1">
      <alignment horizontal="center" vertical="top" wrapText="1"/>
    </xf>
    <xf numFmtId="0" fontId="0" fillId="0" borderId="7" xfId="0" applyFill="1" applyBorder="1" applyAlignment="1">
      <alignment horizontal="center" vertical="top" wrapText="1"/>
    </xf>
    <xf numFmtId="0" fontId="0" fillId="0" borderId="7" xfId="0" applyFill="1" applyBorder="1" applyAlignment="1">
      <alignment horizontal="center"/>
    </xf>
    <xf numFmtId="0" fontId="0" fillId="0" borderId="8" xfId="0" applyFill="1" applyBorder="1" applyAlignment="1">
      <alignment horizontal="center"/>
    </xf>
    <xf numFmtId="0" fontId="0" fillId="0" borderId="2" xfId="0" applyFill="1" applyBorder="1" applyAlignment="1">
      <alignment horizontal="center"/>
    </xf>
    <xf numFmtId="0" fontId="0" fillId="0" borderId="7" xfId="0" applyFont="1" applyBorder="1" applyAlignment="1">
      <alignment horizontal="center" vertical="center" wrapText="1"/>
    </xf>
    <xf numFmtId="0" fontId="0" fillId="0" borderId="7" xfId="0" applyBorder="1" applyAlignment="1">
      <alignment horizontal="left" vertical="center" wrapText="1"/>
    </xf>
    <xf numFmtId="0" fontId="3" fillId="0" borderId="7" xfId="0" applyFont="1" applyBorder="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7" fillId="0" borderId="11" xfId="0" applyFont="1" applyFill="1" applyBorder="1" applyAlignment="1">
      <alignment horizontal="center"/>
    </xf>
    <xf numFmtId="0" fontId="1" fillId="0" borderId="0" xfId="0" applyFont="1" applyFill="1"/>
    <xf numFmtId="0" fontId="0" fillId="0" borderId="1" xfId="0" applyFill="1" applyBorder="1"/>
    <xf numFmtId="0" fontId="0" fillId="0" borderId="5" xfId="0" applyFill="1" applyBorder="1"/>
    <xf numFmtId="0" fontId="0" fillId="0" borderId="5" xfId="0" applyFill="1" applyBorder="1" applyAlignment="1">
      <alignment horizontal="center"/>
    </xf>
    <xf numFmtId="0" fontId="0" fillId="0" borderId="9" xfId="0" applyFill="1" applyBorder="1" applyAlignment="1">
      <alignment horizontal="center"/>
    </xf>
    <xf numFmtId="0" fontId="0" fillId="0" borderId="13" xfId="0" applyFill="1" applyBorder="1"/>
    <xf numFmtId="0" fontId="3" fillId="0" borderId="0" xfId="0" applyFont="1" applyFill="1" applyAlignment="1">
      <alignment horizontal="center"/>
    </xf>
    <xf numFmtId="0" fontId="0" fillId="0" borderId="17" xfId="0" applyFill="1" applyBorder="1" applyAlignment="1">
      <alignment horizontal="center"/>
    </xf>
    <xf numFmtId="0" fontId="0" fillId="0" borderId="6" xfId="0" applyFill="1" applyBorder="1" applyAlignment="1">
      <alignment horizontal="center"/>
    </xf>
    <xf numFmtId="0" fontId="1" fillId="0" borderId="17" xfId="0" applyFont="1" applyFill="1" applyBorder="1" applyAlignment="1">
      <alignment horizontal="center"/>
    </xf>
    <xf numFmtId="0" fontId="1" fillId="0" borderId="18" xfId="0" applyFont="1" applyFill="1" applyBorder="1" applyAlignment="1">
      <alignment horizontal="center"/>
    </xf>
    <xf numFmtId="0" fontId="1" fillId="0" borderId="15" xfId="0" applyFont="1" applyFill="1" applyBorder="1" applyAlignment="1">
      <alignment horizontal="center"/>
    </xf>
    <xf numFmtId="0" fontId="1" fillId="0" borderId="16" xfId="0" applyFont="1" applyFill="1" applyBorder="1" applyAlignment="1">
      <alignment horizontal="center"/>
    </xf>
    <xf numFmtId="0" fontId="1" fillId="0" borderId="7" xfId="0" applyFont="1" applyFill="1" applyBorder="1" applyAlignment="1">
      <alignment horizontal="center"/>
    </xf>
    <xf numFmtId="0" fontId="1" fillId="0" borderId="8" xfId="0" applyFont="1" applyFill="1" applyBorder="1" applyAlignment="1">
      <alignment horizontal="center"/>
    </xf>
    <xf numFmtId="0" fontId="0" fillId="0" borderId="7" xfId="0" applyFill="1" applyBorder="1" applyAlignment="1">
      <alignment horizontal="center"/>
    </xf>
    <xf numFmtId="0" fontId="0" fillId="0" borderId="8" xfId="0" applyFill="1" applyBorder="1" applyAlignment="1">
      <alignment horizontal="center"/>
    </xf>
    <xf numFmtId="0" fontId="0" fillId="0" borderId="3" xfId="0" applyFill="1" applyBorder="1" applyAlignment="1">
      <alignment horizontal="center"/>
    </xf>
    <xf numFmtId="0" fontId="0" fillId="0" borderId="4" xfId="0" applyFill="1" applyBorder="1" applyAlignment="1">
      <alignment horizontal="center"/>
    </xf>
    <xf numFmtId="0" fontId="0" fillId="0" borderId="2" xfId="0"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solidFill>
          <a:srgbClr xmlns:mc="http://schemas.openxmlformats.org/markup-compatibility/2006" xmlns:a14="http://schemas.microsoft.com/office/drawing/2010/main" val="410000" mc:Ignorable="a14" a14:legacySpreadsheetColorIndex="65"/>
        </a:solidFill>
        <a:ln w="9525">
          <a:solidFill>
            <a:srgbClr xmlns:mc="http://schemas.openxmlformats.org/markup-compatibility/2006" xmlns:a14="http://schemas.microsoft.com/office/drawing/2010/main" val="400000" mc:Ignorable="a14" a14:legacySpreadsheetColorIndex="64"/>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a:lst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BAF22FILEU001-P.idcn.mil.intra\N-DGHWB$\SOUTH_WEST\SLPPT10\Accident%20de%20travail\accidents%202025\Accident%2012-06-2025%20BUFFET\Description%20de%20l'accident%20du%20KMC%20BUFFET%2012-06-2025.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24"/>
  <sheetViews>
    <sheetView tabSelected="1" workbookViewId="0">
      <selection activeCell="H12" sqref="H12"/>
    </sheetView>
  </sheetViews>
  <sheetFormatPr defaultRowHeight="14.4" x14ac:dyDescent="0.3"/>
  <cols>
    <col min="2" max="2" width="10.33203125" customWidth="1"/>
  </cols>
  <sheetData>
    <row r="1" spans="1:19" x14ac:dyDescent="0.3">
      <c r="A1" s="28"/>
      <c r="B1" s="28"/>
      <c r="C1" s="28"/>
      <c r="D1" s="28"/>
      <c r="E1" s="28"/>
      <c r="F1" s="52" t="s">
        <v>88</v>
      </c>
      <c r="G1" s="28"/>
      <c r="H1" s="28"/>
      <c r="I1" s="28"/>
      <c r="J1" s="28"/>
      <c r="K1" s="28"/>
      <c r="L1" s="28"/>
      <c r="M1" s="28"/>
      <c r="N1" s="28"/>
      <c r="O1" s="28"/>
      <c r="P1" s="28"/>
      <c r="Q1" s="28"/>
      <c r="R1" s="28"/>
      <c r="S1" s="28"/>
    </row>
    <row r="2" spans="1:19" x14ac:dyDescent="0.3">
      <c r="A2" s="28"/>
      <c r="B2" s="28"/>
      <c r="C2" s="28"/>
      <c r="D2" s="28"/>
      <c r="E2" s="28"/>
      <c r="F2" s="28"/>
      <c r="G2" s="28"/>
      <c r="H2" s="28"/>
      <c r="I2" s="28"/>
      <c r="J2" s="28"/>
      <c r="K2" s="28"/>
      <c r="L2" s="28"/>
      <c r="M2" s="28"/>
      <c r="N2" s="28"/>
      <c r="O2" s="28"/>
      <c r="P2" s="28"/>
      <c r="Q2" s="28"/>
      <c r="R2" s="28"/>
      <c r="S2" s="28"/>
    </row>
    <row r="3" spans="1:19" x14ac:dyDescent="0.3">
      <c r="A3" s="28"/>
      <c r="B3" s="28"/>
      <c r="C3" s="28"/>
      <c r="D3" s="28"/>
      <c r="E3" s="28"/>
      <c r="F3" s="28"/>
      <c r="G3" s="28"/>
      <c r="H3" s="28"/>
      <c r="I3" s="28"/>
      <c r="J3" s="28"/>
      <c r="K3" s="28"/>
      <c r="L3" s="28"/>
      <c r="M3" s="28"/>
      <c r="N3" s="28"/>
      <c r="O3" s="28"/>
      <c r="P3" s="28"/>
      <c r="Q3" s="28"/>
      <c r="R3" s="28"/>
      <c r="S3" s="28"/>
    </row>
    <row r="4" spans="1:19" ht="15" thickBot="1" x14ac:dyDescent="0.35">
      <c r="A4" s="52" t="s">
        <v>0</v>
      </c>
      <c r="B4" s="28"/>
      <c r="C4" s="28"/>
      <c r="D4" s="28"/>
      <c r="E4" s="28"/>
      <c r="F4" s="28"/>
      <c r="G4" s="28"/>
      <c r="H4" s="28"/>
      <c r="I4" s="28"/>
      <c r="J4" s="28"/>
      <c r="K4" s="28"/>
      <c r="L4" s="28"/>
      <c r="M4" s="28"/>
      <c r="N4" s="28"/>
      <c r="O4" s="28"/>
      <c r="P4" s="28"/>
      <c r="Q4" s="28"/>
      <c r="R4" s="28"/>
      <c r="S4" s="28"/>
    </row>
    <row r="5" spans="1:19" x14ac:dyDescent="0.3">
      <c r="A5" s="53" t="s">
        <v>1</v>
      </c>
      <c r="B5" s="45" t="s">
        <v>2</v>
      </c>
      <c r="C5" s="69" t="s">
        <v>3</v>
      </c>
      <c r="D5" s="71"/>
      <c r="E5" s="69" t="s">
        <v>4</v>
      </c>
      <c r="F5" s="71"/>
      <c r="G5" s="69" t="s">
        <v>5</v>
      </c>
      <c r="H5" s="71"/>
      <c r="I5" s="69" t="s">
        <v>6</v>
      </c>
      <c r="J5" s="71"/>
      <c r="K5" s="69" t="s">
        <v>7</v>
      </c>
      <c r="L5" s="71"/>
      <c r="M5" s="69" t="s">
        <v>8</v>
      </c>
      <c r="N5" s="70"/>
      <c r="O5" s="28"/>
      <c r="P5" s="28"/>
      <c r="Q5" s="28"/>
      <c r="R5" s="28"/>
      <c r="S5" s="28"/>
    </row>
    <row r="6" spans="1:19" x14ac:dyDescent="0.3">
      <c r="A6" s="54"/>
      <c r="B6" s="29"/>
      <c r="C6" s="43" t="s">
        <v>9</v>
      </c>
      <c r="D6" s="43" t="s">
        <v>10</v>
      </c>
      <c r="E6" s="43" t="s">
        <v>9</v>
      </c>
      <c r="F6" s="43" t="s">
        <v>10</v>
      </c>
      <c r="G6" s="43" t="s">
        <v>9</v>
      </c>
      <c r="H6" s="43" t="s">
        <v>10</v>
      </c>
      <c r="I6" s="43" t="s">
        <v>9</v>
      </c>
      <c r="J6" s="43" t="s">
        <v>10</v>
      </c>
      <c r="K6" s="43" t="s">
        <v>9</v>
      </c>
      <c r="L6" s="43" t="s">
        <v>10</v>
      </c>
      <c r="M6" s="43" t="s">
        <v>9</v>
      </c>
      <c r="N6" s="44" t="s">
        <v>10</v>
      </c>
      <c r="O6" s="28"/>
      <c r="P6" s="28"/>
      <c r="Q6" s="28"/>
      <c r="R6" s="28"/>
      <c r="S6" s="28"/>
    </row>
    <row r="7" spans="1:19" x14ac:dyDescent="0.3">
      <c r="A7" s="55">
        <v>1</v>
      </c>
      <c r="B7" s="29" t="s">
        <v>11</v>
      </c>
      <c r="C7" s="19">
        <v>6</v>
      </c>
      <c r="D7" s="19">
        <v>100</v>
      </c>
      <c r="E7" s="19">
        <v>0</v>
      </c>
      <c r="F7" s="19">
        <v>0</v>
      </c>
      <c r="G7" s="19">
        <v>0</v>
      </c>
      <c r="H7" s="19">
        <v>0</v>
      </c>
      <c r="I7" s="19">
        <v>1</v>
      </c>
      <c r="J7" s="19">
        <v>31</v>
      </c>
      <c r="K7" s="19">
        <v>1</v>
      </c>
      <c r="L7" s="19">
        <v>81</v>
      </c>
      <c r="M7" s="20">
        <f>C7+E7+G7+I7+K7</f>
        <v>8</v>
      </c>
      <c r="N7" s="21">
        <f>D7+F7+H7+J7+L7</f>
        <v>212</v>
      </c>
      <c r="O7" s="28"/>
      <c r="P7" s="28"/>
      <c r="Q7" s="28"/>
      <c r="R7" s="28"/>
      <c r="S7" s="28"/>
    </row>
    <row r="8" spans="1:19" x14ac:dyDescent="0.3">
      <c r="A8" s="56">
        <v>2</v>
      </c>
      <c r="B8" s="30" t="s">
        <v>11</v>
      </c>
      <c r="C8" s="22">
        <v>5</v>
      </c>
      <c r="D8" s="22">
        <v>136</v>
      </c>
      <c r="E8" s="22">
        <v>1</v>
      </c>
      <c r="F8" s="51">
        <v>0</v>
      </c>
      <c r="G8" s="22">
        <v>0</v>
      </c>
      <c r="H8" s="22">
        <v>0</v>
      </c>
      <c r="I8" s="22">
        <v>0</v>
      </c>
      <c r="J8" s="22">
        <v>0</v>
      </c>
      <c r="K8" s="22">
        <v>0</v>
      </c>
      <c r="L8" s="22">
        <v>0</v>
      </c>
      <c r="M8" s="23">
        <f>C8+E8+G8+I8+K8</f>
        <v>6</v>
      </c>
      <c r="N8" s="24">
        <f>D8+F8+H8+J8+L8</f>
        <v>136</v>
      </c>
      <c r="O8" s="28"/>
      <c r="P8" s="28"/>
      <c r="Q8" s="28"/>
      <c r="R8" s="28"/>
      <c r="S8" s="28"/>
    </row>
    <row r="9" spans="1:19" x14ac:dyDescent="0.3">
      <c r="A9" s="56">
        <v>3</v>
      </c>
      <c r="B9" s="30" t="s">
        <v>11</v>
      </c>
      <c r="C9" s="22">
        <v>1</v>
      </c>
      <c r="D9" s="22">
        <v>1</v>
      </c>
      <c r="E9" s="22">
        <v>0</v>
      </c>
      <c r="F9" s="22">
        <v>0</v>
      </c>
      <c r="G9" s="22">
        <v>0</v>
      </c>
      <c r="H9" s="22">
        <v>0</v>
      </c>
      <c r="I9" s="22">
        <v>0</v>
      </c>
      <c r="J9" s="22">
        <v>0</v>
      </c>
      <c r="K9" s="22">
        <v>0</v>
      </c>
      <c r="L9" s="22">
        <v>0</v>
      </c>
      <c r="M9" s="23">
        <f>SUM(C9+E9+G9+I9+K9)</f>
        <v>1</v>
      </c>
      <c r="N9" s="24">
        <f>SUM(D9+F9+H9+J9+L9)</f>
        <v>1</v>
      </c>
      <c r="O9" s="28"/>
      <c r="P9" s="28"/>
      <c r="Q9" s="28"/>
      <c r="R9" s="28"/>
      <c r="S9" s="28"/>
    </row>
    <row r="10" spans="1:19" x14ac:dyDescent="0.3">
      <c r="A10" s="56">
        <v>4</v>
      </c>
      <c r="B10" s="30"/>
      <c r="C10" s="22"/>
      <c r="D10" s="22"/>
      <c r="E10" s="22"/>
      <c r="F10" s="22"/>
      <c r="G10" s="22"/>
      <c r="H10" s="22"/>
      <c r="I10" s="22"/>
      <c r="J10" s="22"/>
      <c r="K10" s="22"/>
      <c r="L10" s="22"/>
      <c r="M10" s="23">
        <f>C10+E10+G10+I10+K10</f>
        <v>0</v>
      </c>
      <c r="N10" s="24">
        <f>L10+J10+H10+F10+D10</f>
        <v>0</v>
      </c>
      <c r="O10" s="28"/>
      <c r="P10" s="28"/>
      <c r="Q10" s="28"/>
      <c r="R10" s="28"/>
      <c r="S10" s="28"/>
    </row>
    <row r="11" spans="1:19" ht="15" thickBot="1" x14ac:dyDescent="0.35">
      <c r="A11" s="57"/>
      <c r="B11" s="31" t="s">
        <v>12</v>
      </c>
      <c r="C11" s="25">
        <f t="shared" ref="C11:N11" si="0">SUM(C7:C10)</f>
        <v>12</v>
      </c>
      <c r="D11" s="25">
        <f>SUM(D7:D10)</f>
        <v>237</v>
      </c>
      <c r="E11" s="25">
        <f t="shared" si="0"/>
        <v>1</v>
      </c>
      <c r="F11" s="25">
        <f t="shared" si="0"/>
        <v>0</v>
      </c>
      <c r="G11" s="25">
        <f t="shared" si="0"/>
        <v>0</v>
      </c>
      <c r="H11" s="25">
        <f t="shared" si="0"/>
        <v>0</v>
      </c>
      <c r="I11" s="25">
        <f t="shared" si="0"/>
        <v>1</v>
      </c>
      <c r="J11" s="25">
        <f t="shared" si="0"/>
        <v>31</v>
      </c>
      <c r="K11" s="25">
        <f t="shared" si="0"/>
        <v>1</v>
      </c>
      <c r="L11" s="25">
        <f t="shared" si="0"/>
        <v>81</v>
      </c>
      <c r="M11" s="25">
        <f t="shared" si="0"/>
        <v>15</v>
      </c>
      <c r="N11" s="26">
        <f t="shared" si="0"/>
        <v>349</v>
      </c>
      <c r="O11" s="28"/>
      <c r="P11" s="28"/>
      <c r="Q11" s="28"/>
      <c r="R11" s="28"/>
      <c r="S11" s="28"/>
    </row>
    <row r="12" spans="1:19" x14ac:dyDescent="0.3">
      <c r="A12" s="28"/>
      <c r="B12" s="28"/>
      <c r="C12" s="27"/>
      <c r="D12" s="58"/>
      <c r="E12" s="58"/>
      <c r="F12" s="58" t="s">
        <v>128</v>
      </c>
      <c r="G12" s="58"/>
      <c r="H12" s="58"/>
      <c r="I12" s="27"/>
      <c r="J12" s="27"/>
      <c r="K12" s="27"/>
      <c r="L12" s="27"/>
      <c r="M12" s="27"/>
      <c r="N12" s="27"/>
      <c r="O12" s="28"/>
      <c r="P12" s="28"/>
      <c r="Q12" s="28"/>
      <c r="R12" s="28"/>
      <c r="S12" s="28"/>
    </row>
    <row r="13" spans="1:19" ht="15" thickBot="1" x14ac:dyDescent="0.35">
      <c r="A13" s="52" t="s">
        <v>13</v>
      </c>
      <c r="B13" s="28"/>
      <c r="C13" s="28"/>
      <c r="D13" s="28"/>
      <c r="E13" s="28"/>
      <c r="F13" s="28"/>
      <c r="G13" s="28"/>
      <c r="H13" s="28"/>
      <c r="I13" s="28"/>
      <c r="J13" s="28"/>
      <c r="K13" s="28"/>
      <c r="L13" s="28"/>
      <c r="M13" s="28"/>
      <c r="N13" s="28"/>
      <c r="O13" s="28"/>
      <c r="P13" s="28"/>
      <c r="Q13" s="28"/>
      <c r="R13" s="28"/>
      <c r="S13" s="28"/>
    </row>
    <row r="14" spans="1:19" x14ac:dyDescent="0.3">
      <c r="A14" s="53" t="s">
        <v>1</v>
      </c>
      <c r="B14" s="45" t="s">
        <v>2</v>
      </c>
      <c r="C14" s="69" t="s">
        <v>3</v>
      </c>
      <c r="D14" s="71"/>
      <c r="E14" s="69" t="s">
        <v>4</v>
      </c>
      <c r="F14" s="71"/>
      <c r="G14" s="69" t="s">
        <v>5</v>
      </c>
      <c r="H14" s="71"/>
      <c r="I14" s="69" t="s">
        <v>6</v>
      </c>
      <c r="J14" s="71"/>
      <c r="K14" s="69" t="s">
        <v>7</v>
      </c>
      <c r="L14" s="71"/>
      <c r="M14" s="69" t="s">
        <v>8</v>
      </c>
      <c r="N14" s="70"/>
      <c r="O14" s="28"/>
      <c r="P14" s="28"/>
      <c r="Q14" s="28"/>
      <c r="R14" s="28"/>
      <c r="S14" s="28"/>
    </row>
    <row r="15" spans="1:19" x14ac:dyDescent="0.3">
      <c r="A15" s="54"/>
      <c r="B15" s="29"/>
      <c r="C15" s="67" t="s">
        <v>9</v>
      </c>
      <c r="D15" s="67"/>
      <c r="E15" s="67" t="s">
        <v>9</v>
      </c>
      <c r="F15" s="67"/>
      <c r="G15" s="67" t="s">
        <v>9</v>
      </c>
      <c r="H15" s="67"/>
      <c r="I15" s="67" t="s">
        <v>9</v>
      </c>
      <c r="J15" s="67"/>
      <c r="K15" s="67" t="s">
        <v>9</v>
      </c>
      <c r="L15" s="67"/>
      <c r="M15" s="67" t="s">
        <v>9</v>
      </c>
      <c r="N15" s="68"/>
      <c r="O15" s="28"/>
      <c r="P15" s="28"/>
      <c r="Q15" s="28"/>
      <c r="R15" s="28"/>
      <c r="S15" s="28"/>
    </row>
    <row r="16" spans="1:19" x14ac:dyDescent="0.3">
      <c r="A16" s="55">
        <v>1</v>
      </c>
      <c r="B16" s="29" t="s">
        <v>11</v>
      </c>
      <c r="C16" s="67">
        <v>4</v>
      </c>
      <c r="D16" s="67"/>
      <c r="E16" s="67">
        <v>1</v>
      </c>
      <c r="F16" s="67"/>
      <c r="G16" s="67">
        <v>0</v>
      </c>
      <c r="H16" s="67"/>
      <c r="I16" s="67">
        <v>4</v>
      </c>
      <c r="J16" s="67"/>
      <c r="K16" s="67">
        <v>2</v>
      </c>
      <c r="L16" s="67"/>
      <c r="M16" s="65">
        <f>SUM(C16:L16)</f>
        <v>11</v>
      </c>
      <c r="N16" s="66"/>
      <c r="O16" s="28"/>
      <c r="P16" s="28"/>
      <c r="Q16" s="28"/>
      <c r="R16" s="28"/>
      <c r="S16" s="28"/>
    </row>
    <row r="17" spans="1:19" x14ac:dyDescent="0.3">
      <c r="A17" s="56">
        <v>1</v>
      </c>
      <c r="B17" s="30" t="s">
        <v>50</v>
      </c>
      <c r="C17" s="59">
        <v>1</v>
      </c>
      <c r="D17" s="60"/>
      <c r="E17" s="59">
        <v>0</v>
      </c>
      <c r="F17" s="60"/>
      <c r="G17" s="59">
        <v>0</v>
      </c>
      <c r="H17" s="60"/>
      <c r="I17" s="59">
        <v>0</v>
      </c>
      <c r="J17" s="60"/>
      <c r="K17" s="59">
        <v>0</v>
      </c>
      <c r="L17" s="60"/>
      <c r="M17" s="61">
        <f>SUM(C17:L17)</f>
        <v>1</v>
      </c>
      <c r="N17" s="62"/>
      <c r="O17" s="28"/>
      <c r="P17" s="28"/>
      <c r="Q17" s="28"/>
      <c r="R17" s="28"/>
      <c r="S17" s="28"/>
    </row>
    <row r="18" spans="1:19" x14ac:dyDescent="0.3">
      <c r="A18" s="56">
        <v>2</v>
      </c>
      <c r="B18" s="30" t="s">
        <v>11</v>
      </c>
      <c r="C18" s="59">
        <v>5</v>
      </c>
      <c r="D18" s="60"/>
      <c r="E18" s="59">
        <v>0</v>
      </c>
      <c r="F18" s="60"/>
      <c r="G18" s="59">
        <v>2</v>
      </c>
      <c r="H18" s="60"/>
      <c r="I18" s="59">
        <v>0</v>
      </c>
      <c r="J18" s="60"/>
      <c r="K18" s="59">
        <v>0</v>
      </c>
      <c r="L18" s="60"/>
      <c r="M18" s="61">
        <f>SUM(C18:L18)</f>
        <v>7</v>
      </c>
      <c r="N18" s="62"/>
      <c r="O18" s="28"/>
      <c r="P18" s="28"/>
      <c r="Q18" s="28"/>
      <c r="R18" s="28"/>
      <c r="S18" s="28"/>
    </row>
    <row r="19" spans="1:19" x14ac:dyDescent="0.3">
      <c r="A19" s="56">
        <v>3</v>
      </c>
      <c r="B19" s="30" t="s">
        <v>11</v>
      </c>
      <c r="C19" s="59">
        <v>0</v>
      </c>
      <c r="D19" s="60"/>
      <c r="E19" s="59">
        <v>0</v>
      </c>
      <c r="F19" s="60"/>
      <c r="G19" s="59">
        <v>0</v>
      </c>
      <c r="H19" s="60"/>
      <c r="I19" s="59">
        <v>0</v>
      </c>
      <c r="J19" s="60"/>
      <c r="K19" s="59">
        <v>0</v>
      </c>
      <c r="L19" s="60"/>
      <c r="M19" s="61">
        <f>SUM(C19:L19)</f>
        <v>0</v>
      </c>
      <c r="N19" s="62"/>
      <c r="O19" s="28"/>
      <c r="P19" s="28"/>
      <c r="Q19" s="28"/>
      <c r="R19" s="28"/>
      <c r="S19" s="28"/>
    </row>
    <row r="20" spans="1:19" x14ac:dyDescent="0.3">
      <c r="A20" s="56">
        <v>4</v>
      </c>
      <c r="B20" s="30"/>
      <c r="C20" s="59"/>
      <c r="D20" s="60"/>
      <c r="E20" s="59"/>
      <c r="F20" s="60"/>
      <c r="G20" s="59"/>
      <c r="H20" s="60"/>
      <c r="I20" s="59"/>
      <c r="J20" s="60"/>
      <c r="K20" s="59"/>
      <c r="L20" s="60"/>
      <c r="M20" s="61">
        <f>SUM(C20:L20)</f>
        <v>0</v>
      </c>
      <c r="N20" s="62"/>
      <c r="O20" s="28"/>
      <c r="P20" s="28"/>
      <c r="Q20" s="28"/>
      <c r="R20" s="28"/>
      <c r="S20" s="28"/>
    </row>
    <row r="21" spans="1:19" ht="15" thickBot="1" x14ac:dyDescent="0.35">
      <c r="A21" s="57"/>
      <c r="B21" s="31" t="s">
        <v>12</v>
      </c>
      <c r="C21" s="63">
        <f>SUM(C16:D20)</f>
        <v>10</v>
      </c>
      <c r="D21" s="63"/>
      <c r="E21" s="63">
        <f>SUM(E16:F20)</f>
        <v>1</v>
      </c>
      <c r="F21" s="63"/>
      <c r="G21" s="63">
        <f>SUM(G16:H20)</f>
        <v>2</v>
      </c>
      <c r="H21" s="63"/>
      <c r="I21" s="63">
        <f>SUM(I16:J20)</f>
        <v>4</v>
      </c>
      <c r="J21" s="63"/>
      <c r="K21" s="63">
        <f>SUM(K16:L20)</f>
        <v>2</v>
      </c>
      <c r="L21" s="63"/>
      <c r="M21" s="63">
        <f>SUM(M16:N20)</f>
        <v>19</v>
      </c>
      <c r="N21" s="64"/>
      <c r="O21" s="28"/>
      <c r="P21" s="28"/>
      <c r="Q21" s="28"/>
      <c r="R21" s="28"/>
      <c r="S21" s="28"/>
    </row>
    <row r="22" spans="1:19" x14ac:dyDescent="0.3">
      <c r="A22" s="28"/>
      <c r="B22" s="28"/>
      <c r="C22" s="28"/>
      <c r="D22" s="28"/>
      <c r="E22" s="28"/>
      <c r="F22" s="28"/>
      <c r="G22" s="28"/>
      <c r="H22" s="28"/>
      <c r="I22" s="28"/>
      <c r="J22" s="28"/>
      <c r="K22" s="28"/>
      <c r="L22" s="28"/>
      <c r="M22" s="28"/>
      <c r="N22" s="28"/>
      <c r="O22" s="28"/>
      <c r="P22" s="28"/>
      <c r="Q22" s="28"/>
      <c r="R22" s="28"/>
      <c r="S22" s="28"/>
    </row>
    <row r="23" spans="1:19" x14ac:dyDescent="0.3">
      <c r="B23" s="28"/>
      <c r="C23" s="28"/>
      <c r="D23" s="28"/>
      <c r="E23" s="28"/>
      <c r="F23" s="28"/>
      <c r="G23" s="28"/>
      <c r="H23" s="28"/>
      <c r="I23" s="28"/>
      <c r="J23" s="28"/>
      <c r="K23" s="28"/>
      <c r="L23" s="28"/>
      <c r="M23" s="28"/>
      <c r="N23" s="28"/>
    </row>
    <row r="24" spans="1:19" x14ac:dyDescent="0.3">
      <c r="B24" s="28"/>
      <c r="C24" s="28"/>
      <c r="D24" s="28"/>
      <c r="E24" s="28"/>
      <c r="F24" s="28"/>
      <c r="G24" s="28"/>
      <c r="H24" s="28"/>
      <c r="I24" s="28"/>
      <c r="J24" s="28"/>
      <c r="K24" s="28"/>
      <c r="L24" s="28"/>
      <c r="M24" s="28"/>
      <c r="N24" s="28"/>
    </row>
  </sheetData>
  <mergeCells count="54">
    <mergeCell ref="M14:N14"/>
    <mergeCell ref="C5:D5"/>
    <mergeCell ref="E5:F5"/>
    <mergeCell ref="G5:H5"/>
    <mergeCell ref="I5:J5"/>
    <mergeCell ref="K5:L5"/>
    <mergeCell ref="M5:N5"/>
    <mergeCell ref="C14:D14"/>
    <mergeCell ref="E14:F14"/>
    <mergeCell ref="G14:H14"/>
    <mergeCell ref="I14:J14"/>
    <mergeCell ref="K14:L14"/>
    <mergeCell ref="M16:N16"/>
    <mergeCell ref="C15:D15"/>
    <mergeCell ref="E15:F15"/>
    <mergeCell ref="G15:H15"/>
    <mergeCell ref="I15:J15"/>
    <mergeCell ref="K15:L15"/>
    <mergeCell ref="M15:N15"/>
    <mergeCell ref="C16:D16"/>
    <mergeCell ref="E16:F16"/>
    <mergeCell ref="G16:H16"/>
    <mergeCell ref="I16:J16"/>
    <mergeCell ref="K16:L16"/>
    <mergeCell ref="G18:H18"/>
    <mergeCell ref="I18:J18"/>
    <mergeCell ref="K18:L18"/>
    <mergeCell ref="M18:N18"/>
    <mergeCell ref="C19:D19"/>
    <mergeCell ref="E19:F19"/>
    <mergeCell ref="G19:H19"/>
    <mergeCell ref="I19:J19"/>
    <mergeCell ref="K19:L19"/>
    <mergeCell ref="C17:D17"/>
    <mergeCell ref="M21:N21"/>
    <mergeCell ref="C20:D20"/>
    <mergeCell ref="E20:F20"/>
    <mergeCell ref="G20:H20"/>
    <mergeCell ref="I20:J20"/>
    <mergeCell ref="K20:L20"/>
    <mergeCell ref="M20:N20"/>
    <mergeCell ref="C21:D21"/>
    <mergeCell ref="E21:F21"/>
    <mergeCell ref="G21:H21"/>
    <mergeCell ref="I21:J21"/>
    <mergeCell ref="K21:L21"/>
    <mergeCell ref="M19:N19"/>
    <mergeCell ref="C18:D18"/>
    <mergeCell ref="E18:F18"/>
    <mergeCell ref="E17:F17"/>
    <mergeCell ref="G17:H17"/>
    <mergeCell ref="I17:J17"/>
    <mergeCell ref="K17:L17"/>
    <mergeCell ref="M17:N17"/>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8B27D-34E7-4103-943C-DF9C36711DF4}">
  <sheetPr codeName="Sheet2">
    <pageSetUpPr fitToPage="1"/>
  </sheetPr>
  <dimension ref="A1:N38"/>
  <sheetViews>
    <sheetView topLeftCell="A37" workbookViewId="0">
      <selection activeCell="I26" sqref="I26"/>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88671875" customWidth="1"/>
    <col min="7" max="7" width="12.109375" customWidth="1"/>
    <col min="8" max="8" width="5" bestFit="1" customWidth="1"/>
    <col min="9" max="9" width="11.77734375" customWidth="1"/>
    <col min="10" max="10" width="19.44140625" customWidth="1"/>
    <col min="11" max="11" width="47.88671875" customWidth="1"/>
    <col min="12" max="12" width="48.33203125" customWidth="1"/>
    <col min="13" max="13" width="6.21875" style="49" customWidth="1"/>
    <col min="14" max="14" width="6.44140625" style="49" customWidth="1"/>
  </cols>
  <sheetData>
    <row r="1" spans="1:14" ht="23.4" x14ac:dyDescent="0.45">
      <c r="C1" s="1" t="s">
        <v>14</v>
      </c>
    </row>
    <row r="2" spans="1:14" ht="15" thickBot="1" x14ac:dyDescent="0.35"/>
    <row r="3" spans="1:14" ht="15" thickBot="1" x14ac:dyDescent="0.35">
      <c r="A3" s="5" t="s">
        <v>15</v>
      </c>
      <c r="B3" s="6" t="s">
        <v>16</v>
      </c>
      <c r="C3" s="7" t="s">
        <v>17</v>
      </c>
      <c r="D3" s="7" t="s">
        <v>18</v>
      </c>
      <c r="E3" s="7" t="s">
        <v>19</v>
      </c>
      <c r="F3" s="7" t="s">
        <v>20</v>
      </c>
      <c r="G3" s="7" t="s">
        <v>21</v>
      </c>
      <c r="H3" s="7" t="s">
        <v>22</v>
      </c>
      <c r="I3" s="7" t="s">
        <v>23</v>
      </c>
      <c r="J3" s="7" t="s">
        <v>24</v>
      </c>
      <c r="K3" s="7" t="s">
        <v>25</v>
      </c>
      <c r="L3" s="7" t="s">
        <v>26</v>
      </c>
      <c r="M3" s="7" t="s">
        <v>27</v>
      </c>
      <c r="N3" s="8" t="s">
        <v>28</v>
      </c>
    </row>
    <row r="4" spans="1:14" ht="86.4" x14ac:dyDescent="0.3">
      <c r="A4" s="9">
        <v>2025</v>
      </c>
      <c r="B4" s="9">
        <v>1</v>
      </c>
      <c r="C4" s="10">
        <v>45685</v>
      </c>
      <c r="D4" s="10">
        <v>45708</v>
      </c>
      <c r="E4" s="9" t="s">
        <v>29</v>
      </c>
      <c r="F4" s="9" t="s">
        <v>30</v>
      </c>
      <c r="G4" s="9" t="s">
        <v>31</v>
      </c>
      <c r="H4" s="9">
        <v>0</v>
      </c>
      <c r="I4" s="9" t="s">
        <v>39</v>
      </c>
      <c r="J4" s="9" t="s">
        <v>38</v>
      </c>
      <c r="K4" s="3" t="s">
        <v>40</v>
      </c>
      <c r="L4" s="3" t="s">
        <v>54</v>
      </c>
      <c r="M4" s="9" t="s">
        <v>32</v>
      </c>
      <c r="N4" s="9" t="s">
        <v>33</v>
      </c>
    </row>
    <row r="5" spans="1:14" ht="86.4" x14ac:dyDescent="0.3">
      <c r="A5" s="2">
        <v>2025</v>
      </c>
      <c r="B5" s="2">
        <v>1</v>
      </c>
      <c r="C5" s="11">
        <v>45680</v>
      </c>
      <c r="D5" s="11">
        <v>45708</v>
      </c>
      <c r="E5" s="2" t="s">
        <v>29</v>
      </c>
      <c r="F5" s="2" t="s">
        <v>32</v>
      </c>
      <c r="G5" s="2" t="s">
        <v>56</v>
      </c>
      <c r="H5" s="2">
        <v>2</v>
      </c>
      <c r="I5" s="2" t="s">
        <v>39</v>
      </c>
      <c r="J5" s="2" t="s">
        <v>71</v>
      </c>
      <c r="K5" s="4" t="s">
        <v>35</v>
      </c>
      <c r="L5" s="4" t="s">
        <v>117</v>
      </c>
      <c r="M5" s="2" t="s">
        <v>32</v>
      </c>
      <c r="N5" s="2" t="s">
        <v>33</v>
      </c>
    </row>
    <row r="6" spans="1:14" ht="86.4" x14ac:dyDescent="0.3">
      <c r="A6" s="2">
        <v>2025</v>
      </c>
      <c r="B6" s="2">
        <v>1</v>
      </c>
      <c r="C6" s="11">
        <v>45694</v>
      </c>
      <c r="D6" s="11">
        <v>45709</v>
      </c>
      <c r="E6" s="2" t="s">
        <v>29</v>
      </c>
      <c r="F6" s="2" t="s">
        <v>30</v>
      </c>
      <c r="G6" s="2" t="s">
        <v>36</v>
      </c>
      <c r="H6" s="2">
        <v>38</v>
      </c>
      <c r="I6" s="2" t="s">
        <v>39</v>
      </c>
      <c r="J6" s="2" t="s">
        <v>71</v>
      </c>
      <c r="K6" s="4" t="s">
        <v>66</v>
      </c>
      <c r="L6" s="13" t="s">
        <v>54</v>
      </c>
      <c r="M6" s="2" t="s">
        <v>32</v>
      </c>
      <c r="N6" s="2" t="s">
        <v>33</v>
      </c>
    </row>
    <row r="7" spans="1:14" ht="273.60000000000002" customHeight="1" x14ac:dyDescent="0.3">
      <c r="A7" s="2">
        <v>2025</v>
      </c>
      <c r="B7" s="2">
        <v>1</v>
      </c>
      <c r="C7" s="11">
        <v>45713</v>
      </c>
      <c r="D7" s="11">
        <v>45714</v>
      </c>
      <c r="E7" s="2" t="s">
        <v>29</v>
      </c>
      <c r="F7" s="2" t="s">
        <v>30</v>
      </c>
      <c r="G7" s="2" t="s">
        <v>46</v>
      </c>
      <c r="H7" s="2">
        <v>12</v>
      </c>
      <c r="I7" s="2" t="s">
        <v>39</v>
      </c>
      <c r="J7" s="2" t="s">
        <v>71</v>
      </c>
      <c r="K7" s="4" t="s">
        <v>79</v>
      </c>
      <c r="L7" s="12" t="s">
        <v>80</v>
      </c>
      <c r="M7" s="2" t="s">
        <v>32</v>
      </c>
      <c r="N7" s="2" t="s">
        <v>33</v>
      </c>
    </row>
    <row r="8" spans="1:14" ht="205.8" customHeight="1" x14ac:dyDescent="0.3">
      <c r="A8" s="2">
        <v>2025</v>
      </c>
      <c r="B8" s="2">
        <v>1</v>
      </c>
      <c r="C8" s="11">
        <v>45686</v>
      </c>
      <c r="D8" s="11">
        <v>45722</v>
      </c>
      <c r="E8" s="2" t="s">
        <v>29</v>
      </c>
      <c r="F8" s="2" t="s">
        <v>30</v>
      </c>
      <c r="G8" s="2" t="s">
        <v>31</v>
      </c>
      <c r="H8" s="2">
        <v>31</v>
      </c>
      <c r="I8" s="2" t="s">
        <v>39</v>
      </c>
      <c r="J8" s="2" t="s">
        <v>38</v>
      </c>
      <c r="K8" s="2" t="s">
        <v>81</v>
      </c>
      <c r="L8" s="2" t="s">
        <v>82</v>
      </c>
      <c r="M8" s="2" t="s">
        <v>32</v>
      </c>
      <c r="N8" s="2" t="s">
        <v>33</v>
      </c>
    </row>
    <row r="9" spans="1:14" ht="158.4" x14ac:dyDescent="0.3">
      <c r="A9" s="2">
        <v>2025</v>
      </c>
      <c r="B9" s="2">
        <v>1</v>
      </c>
      <c r="C9" s="11">
        <v>45735</v>
      </c>
      <c r="D9" s="11">
        <v>45736</v>
      </c>
      <c r="E9" s="2" t="s">
        <v>29</v>
      </c>
      <c r="F9" s="2" t="s">
        <v>32</v>
      </c>
      <c r="G9" s="2" t="s">
        <v>42</v>
      </c>
      <c r="H9" s="2">
        <v>0</v>
      </c>
      <c r="I9" s="2" t="s">
        <v>39</v>
      </c>
      <c r="J9" s="2" t="s">
        <v>71</v>
      </c>
      <c r="K9" s="2" t="s">
        <v>83</v>
      </c>
      <c r="L9" s="2" t="s">
        <v>54</v>
      </c>
      <c r="M9" s="2" t="s">
        <v>32</v>
      </c>
      <c r="N9" s="2" t="s">
        <v>33</v>
      </c>
    </row>
    <row r="10" spans="1:14" ht="302.39999999999998" x14ac:dyDescent="0.3">
      <c r="A10" s="2">
        <v>2025</v>
      </c>
      <c r="B10" s="2">
        <v>1</v>
      </c>
      <c r="C10" s="11">
        <v>45729</v>
      </c>
      <c r="D10" s="11">
        <v>45734</v>
      </c>
      <c r="E10" s="2" t="s">
        <v>29</v>
      </c>
      <c r="F10" s="2" t="s">
        <v>32</v>
      </c>
      <c r="G10" s="2" t="s">
        <v>44</v>
      </c>
      <c r="H10" s="2">
        <v>0</v>
      </c>
      <c r="I10" s="2" t="s">
        <v>39</v>
      </c>
      <c r="J10" s="2" t="s">
        <v>34</v>
      </c>
      <c r="K10" s="2" t="s">
        <v>43</v>
      </c>
      <c r="L10" s="2" t="s">
        <v>116</v>
      </c>
      <c r="M10" s="2" t="s">
        <v>45</v>
      </c>
      <c r="N10" s="2" t="s">
        <v>33</v>
      </c>
    </row>
    <row r="11" spans="1:14" ht="115.2" x14ac:dyDescent="0.3">
      <c r="A11" s="2">
        <v>2025</v>
      </c>
      <c r="B11" s="2">
        <v>1</v>
      </c>
      <c r="C11" s="11">
        <v>45730</v>
      </c>
      <c r="D11" s="11">
        <v>45748</v>
      </c>
      <c r="E11" s="2" t="s">
        <v>29</v>
      </c>
      <c r="F11" s="2" t="s">
        <v>30</v>
      </c>
      <c r="G11" s="2" t="s">
        <v>38</v>
      </c>
      <c r="H11" s="2">
        <v>0</v>
      </c>
      <c r="I11" s="2" t="s">
        <v>37</v>
      </c>
      <c r="J11" s="2" t="s">
        <v>38</v>
      </c>
      <c r="K11" s="2" t="s">
        <v>48</v>
      </c>
      <c r="L11" s="2" t="s">
        <v>54</v>
      </c>
      <c r="M11" s="2" t="s">
        <v>32</v>
      </c>
      <c r="N11" s="2" t="s">
        <v>33</v>
      </c>
    </row>
    <row r="12" spans="1:14" ht="187.2" x14ac:dyDescent="0.3">
      <c r="A12" s="2">
        <v>2025</v>
      </c>
      <c r="B12" s="2">
        <v>1</v>
      </c>
      <c r="C12" s="11">
        <v>45728</v>
      </c>
      <c r="D12" s="11">
        <v>45748</v>
      </c>
      <c r="E12" s="2" t="s">
        <v>29</v>
      </c>
      <c r="F12" s="2" t="s">
        <v>32</v>
      </c>
      <c r="G12" s="2" t="s">
        <v>47</v>
      </c>
      <c r="H12" s="2">
        <v>0</v>
      </c>
      <c r="I12" s="2" t="s">
        <v>37</v>
      </c>
      <c r="J12" s="2" t="s">
        <v>71</v>
      </c>
      <c r="K12" s="2" t="s">
        <v>115</v>
      </c>
      <c r="L12" s="2" t="s">
        <v>54</v>
      </c>
      <c r="M12" s="2" t="s">
        <v>32</v>
      </c>
      <c r="N12" s="2" t="s">
        <v>33</v>
      </c>
    </row>
    <row r="13" spans="1:14" ht="100.8" x14ac:dyDescent="0.3">
      <c r="A13" s="2">
        <v>2025</v>
      </c>
      <c r="B13" s="2">
        <v>1</v>
      </c>
      <c r="C13" s="11">
        <v>45695</v>
      </c>
      <c r="D13" s="11">
        <v>45748</v>
      </c>
      <c r="E13" s="2" t="s">
        <v>29</v>
      </c>
      <c r="F13" s="2" t="s">
        <v>32</v>
      </c>
      <c r="G13" s="2" t="s">
        <v>44</v>
      </c>
      <c r="H13" s="2">
        <v>5</v>
      </c>
      <c r="I13" s="2" t="s">
        <v>39</v>
      </c>
      <c r="J13" s="2" t="s">
        <v>71</v>
      </c>
      <c r="K13" s="2" t="s">
        <v>75</v>
      </c>
      <c r="L13" s="2" t="s">
        <v>114</v>
      </c>
      <c r="M13" s="2" t="s">
        <v>32</v>
      </c>
      <c r="N13" s="2" t="s">
        <v>33</v>
      </c>
    </row>
    <row r="14" spans="1:14" ht="216" x14ac:dyDescent="0.3">
      <c r="A14" s="2">
        <v>2025</v>
      </c>
      <c r="B14" s="2">
        <v>1</v>
      </c>
      <c r="C14" s="11">
        <v>45737</v>
      </c>
      <c r="D14" s="11" t="s">
        <v>52</v>
      </c>
      <c r="E14" s="2" t="s">
        <v>50</v>
      </c>
      <c r="F14" s="2" t="s">
        <v>49</v>
      </c>
      <c r="G14" s="2" t="s">
        <v>53</v>
      </c>
      <c r="H14" s="2">
        <v>0</v>
      </c>
      <c r="I14" s="2" t="s">
        <v>39</v>
      </c>
      <c r="J14" s="2" t="s">
        <v>98</v>
      </c>
      <c r="K14" s="2" t="s">
        <v>51</v>
      </c>
      <c r="L14" s="2" t="s">
        <v>55</v>
      </c>
      <c r="M14" s="2" t="s">
        <v>32</v>
      </c>
      <c r="N14" s="2" t="s">
        <v>33</v>
      </c>
    </row>
    <row r="15" spans="1:14" ht="115.2" x14ac:dyDescent="0.3">
      <c r="A15" s="2">
        <v>2025</v>
      </c>
      <c r="B15" s="2">
        <v>1</v>
      </c>
      <c r="C15" s="11">
        <v>45713</v>
      </c>
      <c r="D15" s="11">
        <v>45748</v>
      </c>
      <c r="E15" s="2" t="s">
        <v>29</v>
      </c>
      <c r="F15" s="2" t="s">
        <v>30</v>
      </c>
      <c r="G15" s="2" t="s">
        <v>31</v>
      </c>
      <c r="H15" s="2">
        <v>4</v>
      </c>
      <c r="I15" s="2" t="s">
        <v>39</v>
      </c>
      <c r="J15" s="2" t="s">
        <v>71</v>
      </c>
      <c r="K15" s="4" t="s">
        <v>84</v>
      </c>
      <c r="L15" s="4" t="s">
        <v>54</v>
      </c>
      <c r="M15" s="2" t="s">
        <v>32</v>
      </c>
      <c r="N15" s="2" t="s">
        <v>33</v>
      </c>
    </row>
    <row r="16" spans="1:14" ht="129.6" x14ac:dyDescent="0.3">
      <c r="A16" s="2">
        <v>2025</v>
      </c>
      <c r="B16" s="2">
        <v>1</v>
      </c>
      <c r="C16" s="11">
        <v>45685</v>
      </c>
      <c r="D16" s="11">
        <v>45748</v>
      </c>
      <c r="E16" s="2" t="s">
        <v>29</v>
      </c>
      <c r="F16" s="2" t="s">
        <v>30</v>
      </c>
      <c r="G16" s="2" t="s">
        <v>57</v>
      </c>
      <c r="H16" s="2">
        <v>0</v>
      </c>
      <c r="I16" s="2" t="s">
        <v>39</v>
      </c>
      <c r="J16" s="2" t="s">
        <v>58</v>
      </c>
      <c r="K16" s="4" t="s">
        <v>113</v>
      </c>
      <c r="L16" s="4" t="s">
        <v>54</v>
      </c>
      <c r="M16" s="2" t="s">
        <v>32</v>
      </c>
      <c r="N16" s="2" t="s">
        <v>33</v>
      </c>
    </row>
    <row r="17" spans="1:14" ht="100.8" x14ac:dyDescent="0.3">
      <c r="A17" s="2">
        <v>2025</v>
      </c>
      <c r="B17" s="2">
        <v>1</v>
      </c>
      <c r="C17" s="11">
        <v>45720</v>
      </c>
      <c r="D17" s="11">
        <v>45748</v>
      </c>
      <c r="E17" s="2" t="s">
        <v>29</v>
      </c>
      <c r="F17" s="2" t="s">
        <v>32</v>
      </c>
      <c r="G17" s="2" t="s">
        <v>59</v>
      </c>
      <c r="H17" s="2">
        <v>0</v>
      </c>
      <c r="I17" s="2" t="s">
        <v>39</v>
      </c>
      <c r="J17" s="2" t="s">
        <v>71</v>
      </c>
      <c r="K17" s="4" t="s">
        <v>60</v>
      </c>
      <c r="L17" s="4" t="s">
        <v>54</v>
      </c>
      <c r="M17" s="2" t="s">
        <v>32</v>
      </c>
      <c r="N17" s="2" t="s">
        <v>33</v>
      </c>
    </row>
    <row r="18" spans="1:14" ht="100.8" x14ac:dyDescent="0.3">
      <c r="A18" s="2">
        <v>2025</v>
      </c>
      <c r="B18" s="2">
        <v>1</v>
      </c>
      <c r="C18" s="11">
        <v>45744</v>
      </c>
      <c r="D18" s="11">
        <v>45748</v>
      </c>
      <c r="E18" s="2" t="s">
        <v>61</v>
      </c>
      <c r="F18" s="2" t="s">
        <v>30</v>
      </c>
      <c r="G18" s="2" t="s">
        <v>62</v>
      </c>
      <c r="H18" s="2">
        <v>0</v>
      </c>
      <c r="I18" s="2" t="s">
        <v>119</v>
      </c>
      <c r="J18" s="2" t="s">
        <v>118</v>
      </c>
      <c r="K18" s="4" t="s">
        <v>112</v>
      </c>
      <c r="L18" s="4" t="s">
        <v>63</v>
      </c>
      <c r="M18" s="2" t="s">
        <v>32</v>
      </c>
      <c r="N18" s="2" t="s">
        <v>33</v>
      </c>
    </row>
    <row r="19" spans="1:14" ht="86.4" x14ac:dyDescent="0.3">
      <c r="A19" s="2">
        <v>2025</v>
      </c>
      <c r="B19" s="2">
        <v>1</v>
      </c>
      <c r="C19" s="11">
        <v>45688</v>
      </c>
      <c r="D19" s="11">
        <v>45770</v>
      </c>
      <c r="E19" s="2" t="s">
        <v>61</v>
      </c>
      <c r="F19" s="2" t="s">
        <v>32</v>
      </c>
      <c r="G19" s="2" t="s">
        <v>59</v>
      </c>
      <c r="H19" s="2">
        <v>39</v>
      </c>
      <c r="I19" s="2" t="s">
        <v>39</v>
      </c>
      <c r="J19" s="2" t="s">
        <v>71</v>
      </c>
      <c r="K19" s="4" t="s">
        <v>127</v>
      </c>
      <c r="L19" s="13" t="s">
        <v>111</v>
      </c>
      <c r="M19" s="2" t="s">
        <v>32</v>
      </c>
      <c r="N19" s="2" t="s">
        <v>33</v>
      </c>
    </row>
    <row r="20" spans="1:14" ht="86.4" x14ac:dyDescent="0.3">
      <c r="A20" s="2">
        <v>2025</v>
      </c>
      <c r="B20" s="2">
        <v>1</v>
      </c>
      <c r="C20" s="2" t="s">
        <v>64</v>
      </c>
      <c r="D20" s="11">
        <v>45748</v>
      </c>
      <c r="E20" s="2" t="s">
        <v>61</v>
      </c>
      <c r="F20" s="2" t="s">
        <v>30</v>
      </c>
      <c r="G20" s="2" t="s">
        <v>46</v>
      </c>
      <c r="H20" s="2">
        <v>0</v>
      </c>
      <c r="I20" s="2" t="s">
        <v>39</v>
      </c>
      <c r="J20" s="2" t="s">
        <v>38</v>
      </c>
      <c r="K20" s="4" t="s">
        <v>65</v>
      </c>
      <c r="L20" s="47" t="s">
        <v>54</v>
      </c>
      <c r="M20" s="2" t="s">
        <v>32</v>
      </c>
      <c r="N20" s="2" t="s">
        <v>33</v>
      </c>
    </row>
    <row r="21" spans="1:14" ht="100.8" x14ac:dyDescent="0.3">
      <c r="A21" s="2">
        <v>2025</v>
      </c>
      <c r="B21" s="2">
        <v>1</v>
      </c>
      <c r="C21" s="11">
        <v>45716</v>
      </c>
      <c r="D21" s="11">
        <v>45772</v>
      </c>
      <c r="E21" s="2" t="s">
        <v>29</v>
      </c>
      <c r="F21" s="2" t="s">
        <v>32</v>
      </c>
      <c r="G21" s="2" t="s">
        <v>68</v>
      </c>
      <c r="H21" s="12">
        <v>81</v>
      </c>
      <c r="I21" s="2" t="s">
        <v>119</v>
      </c>
      <c r="J21" s="2" t="s">
        <v>58</v>
      </c>
      <c r="K21" s="4" t="s">
        <v>69</v>
      </c>
      <c r="L21" s="13" t="s">
        <v>54</v>
      </c>
      <c r="M21" s="2" t="s">
        <v>32</v>
      </c>
      <c r="N21" s="2" t="s">
        <v>33</v>
      </c>
    </row>
    <row r="22" spans="1:14" ht="72" x14ac:dyDescent="0.3">
      <c r="A22" s="2">
        <v>2025</v>
      </c>
      <c r="B22" s="2">
        <v>2</v>
      </c>
      <c r="C22" s="11">
        <v>45754</v>
      </c>
      <c r="D22" s="11">
        <v>45772</v>
      </c>
      <c r="E22" s="2" t="s">
        <v>29</v>
      </c>
      <c r="F22" s="2" t="s">
        <v>32</v>
      </c>
      <c r="G22" s="2" t="s">
        <v>67</v>
      </c>
      <c r="H22" s="12">
        <v>0</v>
      </c>
      <c r="I22" s="2" t="s">
        <v>39</v>
      </c>
      <c r="J22" s="2" t="s">
        <v>70</v>
      </c>
      <c r="K22" s="4" t="s">
        <v>76</v>
      </c>
      <c r="L22" s="13" t="s">
        <v>54</v>
      </c>
      <c r="M22" s="2" t="s">
        <v>32</v>
      </c>
      <c r="N22" s="2" t="s">
        <v>33</v>
      </c>
    </row>
    <row r="23" spans="1:14" ht="57.6" x14ac:dyDescent="0.3">
      <c r="A23" s="2">
        <v>2025</v>
      </c>
      <c r="B23" s="2">
        <v>2</v>
      </c>
      <c r="C23" s="11">
        <v>45751</v>
      </c>
      <c r="D23" s="11">
        <v>45772</v>
      </c>
      <c r="E23" s="2" t="s">
        <v>29</v>
      </c>
      <c r="F23" s="2" t="s">
        <v>32</v>
      </c>
      <c r="G23" s="2" t="s">
        <v>67</v>
      </c>
      <c r="H23" s="12">
        <v>0</v>
      </c>
      <c r="I23" s="2" t="s">
        <v>39</v>
      </c>
      <c r="J23" s="2" t="s">
        <v>70</v>
      </c>
      <c r="K23" s="4" t="s">
        <v>77</v>
      </c>
      <c r="L23" s="13" t="s">
        <v>54</v>
      </c>
      <c r="M23" s="2" t="s">
        <v>32</v>
      </c>
      <c r="N23" s="2" t="s">
        <v>33</v>
      </c>
    </row>
    <row r="24" spans="1:14" ht="72" x14ac:dyDescent="0.3">
      <c r="A24" s="2">
        <v>2025</v>
      </c>
      <c r="B24" s="2">
        <v>1</v>
      </c>
      <c r="C24" s="11">
        <v>45747</v>
      </c>
      <c r="D24" s="11">
        <v>45772</v>
      </c>
      <c r="E24" s="2" t="s">
        <v>29</v>
      </c>
      <c r="F24" s="2" t="s">
        <v>30</v>
      </c>
      <c r="G24" s="2" t="s">
        <v>31</v>
      </c>
      <c r="H24" s="12">
        <v>0</v>
      </c>
      <c r="I24" s="2" t="s">
        <v>39</v>
      </c>
      <c r="J24" s="2" t="s">
        <v>58</v>
      </c>
      <c r="K24" s="4" t="s">
        <v>78</v>
      </c>
      <c r="L24" s="13" t="s">
        <v>54</v>
      </c>
      <c r="M24" s="2" t="s">
        <v>32</v>
      </c>
      <c r="N24" s="2" t="s">
        <v>33</v>
      </c>
    </row>
    <row r="25" spans="1:14" ht="86.4" x14ac:dyDescent="0.3">
      <c r="A25" s="14">
        <v>2025</v>
      </c>
      <c r="B25" s="14">
        <v>2</v>
      </c>
      <c r="C25" s="15">
        <v>45384</v>
      </c>
      <c r="D25" s="15">
        <v>45772</v>
      </c>
      <c r="E25" s="14" t="s">
        <v>29</v>
      </c>
      <c r="F25" s="14" t="s">
        <v>30</v>
      </c>
      <c r="G25" s="14" t="s">
        <v>31</v>
      </c>
      <c r="H25" s="18">
        <v>0</v>
      </c>
      <c r="I25" s="14" t="s">
        <v>39</v>
      </c>
      <c r="J25" s="14" t="s">
        <v>71</v>
      </c>
      <c r="K25" s="16" t="s">
        <v>73</v>
      </c>
      <c r="L25" s="17" t="s">
        <v>54</v>
      </c>
      <c r="M25" s="50" t="s">
        <v>32</v>
      </c>
      <c r="N25" s="2" t="s">
        <v>33</v>
      </c>
    </row>
    <row r="26" spans="1:14" ht="187.2" x14ac:dyDescent="0.3">
      <c r="A26" s="2">
        <v>2025</v>
      </c>
      <c r="B26" s="2">
        <v>2</v>
      </c>
      <c r="C26" s="11">
        <v>45771</v>
      </c>
      <c r="D26" s="11">
        <v>45791</v>
      </c>
      <c r="E26" s="2" t="s">
        <v>29</v>
      </c>
      <c r="F26" s="2" t="s">
        <v>41</v>
      </c>
      <c r="G26" s="2" t="s">
        <v>72</v>
      </c>
      <c r="H26" s="2">
        <v>15</v>
      </c>
      <c r="I26" s="12" t="s">
        <v>39</v>
      </c>
      <c r="J26" s="14" t="s">
        <v>71</v>
      </c>
      <c r="K26" s="2" t="s">
        <v>85</v>
      </c>
      <c r="L26" s="48" t="s">
        <v>54</v>
      </c>
      <c r="M26" s="2" t="s">
        <v>32</v>
      </c>
      <c r="N26" s="2" t="s">
        <v>33</v>
      </c>
    </row>
    <row r="27" spans="1:14" ht="244.8" x14ac:dyDescent="0.3">
      <c r="A27" s="2">
        <v>2025</v>
      </c>
      <c r="B27" s="2">
        <v>2</v>
      </c>
      <c r="C27" s="11">
        <v>45784</v>
      </c>
      <c r="D27" s="11">
        <v>45791</v>
      </c>
      <c r="E27" s="2" t="s">
        <v>29</v>
      </c>
      <c r="F27" s="2" t="s">
        <v>32</v>
      </c>
      <c r="G27" s="2" t="s">
        <v>74</v>
      </c>
      <c r="H27" s="2">
        <v>1</v>
      </c>
      <c r="I27" s="12" t="s">
        <v>39</v>
      </c>
      <c r="J27" s="12" t="s">
        <v>71</v>
      </c>
      <c r="K27" s="2" t="s">
        <v>86</v>
      </c>
      <c r="L27" s="12" t="s">
        <v>87</v>
      </c>
      <c r="M27" s="2" t="s">
        <v>32</v>
      </c>
      <c r="N27" s="2" t="s">
        <v>33</v>
      </c>
    </row>
    <row r="28" spans="1:14" ht="115.2" x14ac:dyDescent="0.3">
      <c r="A28" s="2">
        <v>2025</v>
      </c>
      <c r="B28" s="2">
        <v>2</v>
      </c>
      <c r="C28" s="11">
        <v>45797</v>
      </c>
      <c r="D28" s="11">
        <v>45803</v>
      </c>
      <c r="E28" s="2" t="s">
        <v>29</v>
      </c>
      <c r="F28" s="2" t="s">
        <v>92</v>
      </c>
      <c r="G28" s="2" t="s">
        <v>109</v>
      </c>
      <c r="H28" s="2">
        <v>0</v>
      </c>
      <c r="I28" s="12" t="s">
        <v>39</v>
      </c>
      <c r="J28" s="12" t="s">
        <v>71</v>
      </c>
      <c r="K28" s="2" t="s">
        <v>91</v>
      </c>
      <c r="L28" s="12" t="s">
        <v>110</v>
      </c>
      <c r="M28" s="2" t="s">
        <v>32</v>
      </c>
      <c r="N28" s="2" t="s">
        <v>33</v>
      </c>
    </row>
    <row r="29" spans="1:14" ht="28.8" x14ac:dyDescent="0.3">
      <c r="A29" s="32">
        <v>2025</v>
      </c>
      <c r="B29" s="32">
        <v>2</v>
      </c>
      <c r="C29" s="36">
        <v>45782</v>
      </c>
      <c r="D29" s="36">
        <v>45803</v>
      </c>
      <c r="E29" s="32" t="s">
        <v>61</v>
      </c>
      <c r="F29" s="32" t="s">
        <v>31</v>
      </c>
      <c r="G29" s="32" t="s">
        <v>31</v>
      </c>
      <c r="H29" s="33" t="s">
        <v>89</v>
      </c>
      <c r="I29" s="33" t="s">
        <v>89</v>
      </c>
      <c r="J29" s="34" t="s">
        <v>118</v>
      </c>
      <c r="K29" s="32" t="s">
        <v>90</v>
      </c>
      <c r="L29" s="33" t="s">
        <v>108</v>
      </c>
      <c r="M29" s="32" t="s">
        <v>32</v>
      </c>
      <c r="N29" s="2" t="s">
        <v>33</v>
      </c>
    </row>
    <row r="30" spans="1:14" ht="288" x14ac:dyDescent="0.3">
      <c r="A30" s="32">
        <v>2025</v>
      </c>
      <c r="B30" s="32">
        <v>2</v>
      </c>
      <c r="C30" s="35">
        <v>45811</v>
      </c>
      <c r="D30" s="40" t="s">
        <v>101</v>
      </c>
      <c r="E30" s="32" t="s">
        <v>29</v>
      </c>
      <c r="F30" s="32" t="s">
        <v>32</v>
      </c>
      <c r="G30" s="32" t="s">
        <v>93</v>
      </c>
      <c r="H30" s="34">
        <v>87</v>
      </c>
      <c r="I30" s="34" t="s">
        <v>39</v>
      </c>
      <c r="J30" s="32" t="s">
        <v>71</v>
      </c>
      <c r="K30" s="42" t="s">
        <v>121</v>
      </c>
      <c r="L30" s="41" t="s">
        <v>102</v>
      </c>
      <c r="M30" s="37" t="s">
        <v>32</v>
      </c>
      <c r="N30" s="2" t="s">
        <v>33</v>
      </c>
    </row>
    <row r="31" spans="1:14" ht="43.2" x14ac:dyDescent="0.3">
      <c r="A31" s="32">
        <v>2025</v>
      </c>
      <c r="B31" s="32">
        <v>2</v>
      </c>
      <c r="C31" s="36">
        <v>45821</v>
      </c>
      <c r="D31" s="36">
        <v>45832</v>
      </c>
      <c r="E31" s="32" t="s">
        <v>29</v>
      </c>
      <c r="F31" s="32" t="s">
        <v>32</v>
      </c>
      <c r="G31" s="32" t="s">
        <v>94</v>
      </c>
      <c r="H31" s="33">
        <v>0</v>
      </c>
      <c r="I31" s="34" t="s">
        <v>39</v>
      </c>
      <c r="J31" s="32" t="s">
        <v>71</v>
      </c>
      <c r="K31" s="32" t="s">
        <v>95</v>
      </c>
      <c r="L31" s="33" t="s">
        <v>107</v>
      </c>
      <c r="M31" s="32" t="s">
        <v>32</v>
      </c>
      <c r="N31" s="2" t="s">
        <v>33</v>
      </c>
    </row>
    <row r="32" spans="1:14" ht="72" x14ac:dyDescent="0.3">
      <c r="A32" s="32">
        <v>2025</v>
      </c>
      <c r="B32" s="32">
        <v>1</v>
      </c>
      <c r="C32" s="36">
        <v>45729</v>
      </c>
      <c r="D32" s="36">
        <v>45832</v>
      </c>
      <c r="E32" s="32" t="s">
        <v>29</v>
      </c>
      <c r="F32" s="32" t="s">
        <v>30</v>
      </c>
      <c r="G32" s="32" t="s">
        <v>31</v>
      </c>
      <c r="H32" s="32">
        <v>0</v>
      </c>
      <c r="I32" s="34" t="s">
        <v>39</v>
      </c>
      <c r="J32" s="32" t="s">
        <v>38</v>
      </c>
      <c r="K32" s="32" t="s">
        <v>99</v>
      </c>
      <c r="L32" s="34" t="s">
        <v>122</v>
      </c>
      <c r="M32" s="32" t="s">
        <v>32</v>
      </c>
      <c r="N32" s="2" t="s">
        <v>33</v>
      </c>
    </row>
    <row r="33" spans="1:14" ht="230.4" x14ac:dyDescent="0.3">
      <c r="A33" s="32">
        <v>2025</v>
      </c>
      <c r="B33" s="32">
        <v>2</v>
      </c>
      <c r="C33" s="36">
        <v>45814</v>
      </c>
      <c r="D33" s="36">
        <v>45832</v>
      </c>
      <c r="E33" s="32" t="s">
        <v>29</v>
      </c>
      <c r="F33" s="32" t="s">
        <v>30</v>
      </c>
      <c r="G33" s="32" t="s">
        <v>46</v>
      </c>
      <c r="H33" s="32">
        <v>29</v>
      </c>
      <c r="I33" s="34" t="s">
        <v>39</v>
      </c>
      <c r="J33" s="32" t="s">
        <v>71</v>
      </c>
      <c r="K33" s="32" t="s">
        <v>105</v>
      </c>
      <c r="L33" s="34" t="s">
        <v>106</v>
      </c>
      <c r="M33" s="32" t="s">
        <v>45</v>
      </c>
      <c r="N33" s="2" t="s">
        <v>33</v>
      </c>
    </row>
    <row r="34" spans="1:14" ht="158.4" x14ac:dyDescent="0.3">
      <c r="A34" s="32">
        <v>2025</v>
      </c>
      <c r="B34" s="32">
        <v>2</v>
      </c>
      <c r="C34" s="36">
        <v>45812</v>
      </c>
      <c r="D34" s="36">
        <v>45832</v>
      </c>
      <c r="E34" s="32" t="s">
        <v>29</v>
      </c>
      <c r="F34" s="32" t="s">
        <v>32</v>
      </c>
      <c r="G34" s="32" t="s">
        <v>94</v>
      </c>
      <c r="H34" s="32">
        <v>0</v>
      </c>
      <c r="I34" s="34" t="s">
        <v>39</v>
      </c>
      <c r="J34" s="32" t="s">
        <v>71</v>
      </c>
      <c r="K34" s="46" t="s">
        <v>123</v>
      </c>
      <c r="L34" s="34" t="s">
        <v>96</v>
      </c>
      <c r="M34" s="32" t="s">
        <v>45</v>
      </c>
      <c r="N34" s="2" t="s">
        <v>33</v>
      </c>
    </row>
    <row r="35" spans="1:14" ht="316.8" x14ac:dyDescent="0.3">
      <c r="A35" s="32">
        <v>2025</v>
      </c>
      <c r="B35" s="32">
        <v>2</v>
      </c>
      <c r="C35" s="36">
        <v>45820</v>
      </c>
      <c r="D35" s="36">
        <v>45842</v>
      </c>
      <c r="E35" s="32" t="s">
        <v>97</v>
      </c>
      <c r="F35" s="32" t="s">
        <v>30</v>
      </c>
      <c r="G35" s="32" t="s">
        <v>36</v>
      </c>
      <c r="H35" s="32">
        <v>0</v>
      </c>
      <c r="I35" s="34" t="s">
        <v>39</v>
      </c>
      <c r="J35" s="32" t="s">
        <v>71</v>
      </c>
      <c r="K35" s="32" t="s">
        <v>104</v>
      </c>
      <c r="L35" s="34" t="s">
        <v>124</v>
      </c>
      <c r="M35" s="32" t="s">
        <v>32</v>
      </c>
      <c r="N35" s="2" t="s">
        <v>33</v>
      </c>
    </row>
    <row r="36" spans="1:14" x14ac:dyDescent="0.3">
      <c r="A36" s="32"/>
      <c r="B36" s="32"/>
      <c r="C36" s="36"/>
      <c r="D36" s="36"/>
      <c r="E36" s="32"/>
      <c r="F36" s="32"/>
      <c r="G36" s="32"/>
      <c r="H36" s="32"/>
      <c r="I36" s="34"/>
      <c r="J36" s="32"/>
      <c r="K36" s="38" t="s">
        <v>120</v>
      </c>
      <c r="L36" s="33"/>
      <c r="M36" s="32"/>
      <c r="N36" s="2"/>
    </row>
    <row r="37" spans="1:14" ht="172.8" x14ac:dyDescent="0.3">
      <c r="A37" s="32">
        <v>2025</v>
      </c>
      <c r="B37" s="32">
        <v>2</v>
      </c>
      <c r="C37" s="36">
        <v>45824</v>
      </c>
      <c r="D37" s="36">
        <v>45842</v>
      </c>
      <c r="E37" s="32" t="s">
        <v>97</v>
      </c>
      <c r="F37" s="32" t="s">
        <v>32</v>
      </c>
      <c r="G37" s="32" t="s">
        <v>42</v>
      </c>
      <c r="H37" s="34">
        <v>4</v>
      </c>
      <c r="I37" s="34" t="s">
        <v>39</v>
      </c>
      <c r="J37" s="32" t="s">
        <v>71</v>
      </c>
      <c r="K37" s="32" t="s">
        <v>103</v>
      </c>
      <c r="L37" s="34" t="s">
        <v>125</v>
      </c>
      <c r="M37" s="37" t="s">
        <v>32</v>
      </c>
      <c r="N37" s="2" t="s">
        <v>33</v>
      </c>
    </row>
    <row r="38" spans="1:14" s="39" customFormat="1" ht="224.4" customHeight="1" x14ac:dyDescent="0.3">
      <c r="A38" s="32">
        <v>2025</v>
      </c>
      <c r="B38" s="32">
        <v>3</v>
      </c>
      <c r="C38" s="36">
        <v>45867</v>
      </c>
      <c r="D38" s="36">
        <v>45870</v>
      </c>
      <c r="E38" s="32" t="s">
        <v>97</v>
      </c>
      <c r="F38" s="32" t="s">
        <v>32</v>
      </c>
      <c r="G38" s="32" t="s">
        <v>93</v>
      </c>
      <c r="H38" s="32">
        <v>1</v>
      </c>
      <c r="I38" s="34" t="s">
        <v>39</v>
      </c>
      <c r="J38" s="32" t="s">
        <v>98</v>
      </c>
      <c r="K38" s="32" t="s">
        <v>126</v>
      </c>
      <c r="L38" s="34" t="s">
        <v>100</v>
      </c>
      <c r="M38" s="32" t="s">
        <v>32</v>
      </c>
      <c r="N38" s="2" t="s">
        <v>33</v>
      </c>
    </row>
  </sheetData>
  <autoFilter ref="A3:N38" xr:uid="{EC28B27D-34E7-4103-943C-DF9C36711DF4}"/>
  <phoneticPr fontId="9" type="noConversion"/>
  <hyperlinks>
    <hyperlink ref="K36" r:id="rId1" xr:uid="{F3BBD4D7-5877-4EE3-B459-857E170B7042}"/>
  </hyperlinks>
  <pageMargins left="0.7" right="0.7" top="0.75" bottom="0.75" header="0.3" footer="0.3"/>
  <pageSetup paperSize="8" scale="89"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2025</vt:lpstr>
      <vt:lpstr>Liste accidents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Verast Sylvain</dc:creator>
  <cp:lastModifiedBy>Verast Sylvain</cp:lastModifiedBy>
  <cp:lastPrinted>2025-06-03T08:48:51Z</cp:lastPrinted>
  <dcterms:created xsi:type="dcterms:W3CDTF">2015-06-05T18:17:20Z</dcterms:created>
  <dcterms:modified xsi:type="dcterms:W3CDTF">2025-08-26T09:40:19Z</dcterms:modified>
</cp:coreProperties>
</file>