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xr:revisionPtr revIDLastSave="0" documentId="13_ncr:1_{A4995C6C-B8FC-4536-8973-D3B3501A90DE}" xr6:coauthVersionLast="47" xr6:coauthVersionMax="47" xr10:uidLastSave="{00000000-0000-0000-0000-000000000000}"/>
  <bookViews>
    <workbookView xWindow="-108" yWindow="-108" windowWidth="23256" windowHeight="12576" xr2:uid="{00000000-000D-0000-FFFF-FFFF00000000}"/>
  </bookViews>
  <sheets>
    <sheet name="Résumé accidents 2023" sheetId="2" r:id="rId1"/>
    <sheet name="Listing accidents 2023" sheetId="1" r:id="rId2"/>
  </sheets>
  <definedNames>
    <definedName name="_xlnm._FilterDatabase" localSheetId="1" hidden="1">'Listing accidents 2023'!$A$4:$N$50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2" l="1"/>
  <c r="E26" i="2"/>
  <c r="G25" i="2"/>
  <c r="M8" i="2" l="1"/>
  <c r="N7" i="2"/>
  <c r="M7" i="2"/>
  <c r="N6" i="2"/>
  <c r="M6" i="2"/>
  <c r="L10" i="2"/>
  <c r="C18" i="2" l="1"/>
  <c r="E18" i="2"/>
  <c r="G18" i="2"/>
  <c r="K18" i="2"/>
  <c r="I18" i="2"/>
  <c r="N9" i="2" l="1"/>
  <c r="M9" i="2"/>
  <c r="M10" i="2" s="1"/>
  <c r="K10" i="2"/>
  <c r="J10" i="2"/>
  <c r="I10" i="2"/>
  <c r="H10" i="2"/>
  <c r="G10" i="2"/>
  <c r="F10" i="2"/>
  <c r="E10" i="2"/>
  <c r="D10" i="2"/>
  <c r="C10" i="2"/>
  <c r="G23" i="2" l="1"/>
  <c r="G26" i="2" s="1"/>
  <c r="N8" i="2" l="1"/>
  <c r="N10" i="2" s="1"/>
  <c r="M17" i="2" l="1"/>
  <c r="M16" i="2" l="1"/>
  <c r="M15" i="2"/>
  <c r="M18" i="2" l="1"/>
</calcChain>
</file>

<file path=xl/sharedStrings.xml><?xml version="1.0" encoding="utf-8"?>
<sst xmlns="http://schemas.openxmlformats.org/spreadsheetml/2006/main" count="394" uniqueCount="128">
  <si>
    <t>Année</t>
  </si>
  <si>
    <t>Trimestre</t>
  </si>
  <si>
    <t>Date</t>
  </si>
  <si>
    <t>SLPPT</t>
  </si>
  <si>
    <t>Unité</t>
  </si>
  <si>
    <t>2W Tac</t>
  </si>
  <si>
    <t>Esc/Sv</t>
  </si>
  <si>
    <t>AMS</t>
  </si>
  <si>
    <t>Détails</t>
  </si>
  <si>
    <t>Prévention</t>
  </si>
  <si>
    <t>Type</t>
  </si>
  <si>
    <t>Grave</t>
  </si>
  <si>
    <t>Non</t>
  </si>
  <si>
    <t>Chemin du travail</t>
  </si>
  <si>
    <t>Sexe</t>
  </si>
  <si>
    <t>H</t>
  </si>
  <si>
    <t>Age</t>
  </si>
  <si>
    <t>Accident du travail avec minimum 1 jour d'AMS</t>
  </si>
  <si>
    <t>UNITE</t>
  </si>
  <si>
    <t>JOURNALIER</t>
  </si>
  <si>
    <t>EX &amp; MAN</t>
  </si>
  <si>
    <t>OPS</t>
  </si>
  <si>
    <t>SPORT/PHEF</t>
  </si>
  <si>
    <t>CHEMIN DU TRAVAIL</t>
  </si>
  <si>
    <t>TOTAL</t>
  </si>
  <si>
    <t>NBR</t>
  </si>
  <si>
    <t>JOURS</t>
  </si>
  <si>
    <t>Total</t>
  </si>
  <si>
    <t>Accident du travail sans AMS</t>
  </si>
  <si>
    <t>COVID sur les lieux de travail</t>
  </si>
  <si>
    <t>TRIM</t>
  </si>
  <si>
    <t>Gp</t>
  </si>
  <si>
    <t>ACCIDENTS DU TRAVAIL  2023</t>
  </si>
  <si>
    <r>
      <rPr>
        <sz val="11"/>
        <color theme="1"/>
        <rFont val="Calibri"/>
        <family val="2"/>
      </rPr>
      <t>≥</t>
    </r>
    <r>
      <rPr>
        <sz val="8.8000000000000007"/>
        <color theme="1"/>
        <rFont val="Calibri"/>
        <family val="2"/>
      </rPr>
      <t xml:space="preserve"> 21</t>
    </r>
  </si>
  <si>
    <t>?</t>
  </si>
  <si>
    <t>Victime en Fmn SOFF, en stage d'attente au 2W Tac. Le 02/01/2023, chute à vélo sur le chemin de retour vers le domicile. Contusion du genou, entorse clavicule droite. Pas d'AMS. Mod 150 du 12/01/2023</t>
  </si>
  <si>
    <t>NIHIL, peu d'infos.</t>
  </si>
  <si>
    <t>V</t>
  </si>
  <si>
    <t>Pompiers</t>
  </si>
  <si>
    <t>Journalier</t>
  </si>
  <si>
    <t>La victime est pompier au 2W Tac. Le 03/02/2023, elle s'est tordue le genou gauche en montant les escaliers au hangar C9 (côté pompiers) en glissant sur les marches métalliques. Il était 16 hr et l'éclairage était suffisant. Port des bottines Meindl. Entorse du genou gauche. Vue au urgences de l'IMTR Charleroi. AMS de 17 jours. Mod 150 du 10/02/2023.</t>
  </si>
  <si>
    <t>Appliquer un revêtement antidérapant sur les marches de l'escalier (bandes jaunes/noires)</t>
  </si>
  <si>
    <t>Accidents de travail 2023 - SLPPT 10 Florennes</t>
  </si>
  <si>
    <t>PIM - Spec FP</t>
  </si>
  <si>
    <t>Sport/PHEF</t>
  </si>
  <si>
    <t>&lt; 21</t>
  </si>
  <si>
    <t>DS</t>
  </si>
  <si>
    <t>M</t>
  </si>
  <si>
    <t>L&amp;A</t>
  </si>
  <si>
    <t>NIHIL</t>
  </si>
  <si>
    <t>La victime était en mission au TLP à Albacete (Espagne).  Le matin du 02/03/2023, elle est descendue de son véhicule pour ouvrir une barrière. Elle n'a pas vu une plaque de verglas et à glissé dessus. Contusions et égratignures de la main droite. A encore mal à la main. Doit encore passer une radio. Pas d'AMS. Mod 150 du 09/03/2023</t>
  </si>
  <si>
    <t>Ops</t>
  </si>
  <si>
    <t>Mavn</t>
  </si>
  <si>
    <t>Oui</t>
  </si>
  <si>
    <t xml:space="preserve">La victime travaille à la cabine de peinture. Le 06/03/2023 vers 17.00, la victime est en intervention sur un avion F16 sur la ligne. Elle travaille sous l'avion. Distraite par un collègue, elle se relève et se cogne la tête à une antenne  l’avion. Elle tombe et se fait une plaie au front lors d’une chute. Soins à l'infirmerie et 3 points de suture au front aux urgences de l'hôpital Vésale. AMS de 3 jours. Par la suite, elle ressent également une douleur à la cheville (torsion de la cheville droite).
Plaie ouverte à la tête et douleur cheville droite. Mod 150 du 09/03/2023.
</t>
  </si>
  <si>
    <t>Port d'une casquette antichocs si besoin.</t>
  </si>
  <si>
    <t>Etre attentif aux obstacles lors  des déplacements</t>
  </si>
  <si>
    <t>MMC</t>
  </si>
  <si>
    <t>Maintenir son attention lors des actions répétitives.  Rappel au Pers : prendre son E111 en mission (pas possible alors d'être soigné en Espagne).</t>
  </si>
  <si>
    <t>Ex &amp; Man</t>
  </si>
  <si>
    <t xml:space="preserve">La victime est un chauffeur de la MMC. Le 03/03/2023, fracture du 5ième métacarpe droit (doigt de la main) lors du TLP en Espagne en glissant en montant sur une remorque camion pour y fixer du Mat.
AMS 60 j. Mod 20/03/2023
</t>
  </si>
  <si>
    <t xml:space="preserve">La victime est  en stage de spécialisation FP. Le 15/03/2023, entorse de la cheville droite causée par une torsion de la cheville droite lors d’un dropping de nuit au camp d’Elsenborn. Antécédents d’entorse sur cette cheville.
Pas d’AMS. Mod 150 du 16/03/2023. Soins par 23 Bn Med. Exemption marche, cross, piste obstacle jusqu'au 28/03
</t>
  </si>
  <si>
    <t>NIHIL car circonstances blessure inconnues</t>
  </si>
  <si>
    <t xml:space="preserve">La victime est  en stage de spécialisation FP. Le 28/02/2023 vers 08.00-10.00, entorse de la cheville droite lors d’un cross  sur la base en mettant le pied droit dans un trou. Elle portait des baskets.
AMS de 3 jours. Mod 150 du 01/03/2023. Exemption de sport 28/02-12/03
</t>
  </si>
  <si>
    <t>350 Esc</t>
  </si>
  <si>
    <t>F</t>
  </si>
  <si>
    <t>Victime contactée. NIHIL</t>
  </si>
  <si>
    <t>Chenil</t>
  </si>
  <si>
    <t xml:space="preserve">Ce genre d’accident arrive fréquemment car les maîtres-chiens  sont constamment dans les bois et doivent suivre le chien à l’aveugle. Voir l'opportunité de port de lunette de protection. </t>
  </si>
  <si>
    <t>FP</t>
  </si>
  <si>
    <t xml:space="preserve">La victime travaille à l'Esc FP du 2W Tac. Le 10/03/2023, elle participait à une journée initiation aux sports de combat à l'ERM. Lors d'un échauffement avant le sport de combat, elle s'est tordue le genou droit.  Elle a été mise sur le côté avec de la glace. Pas de médecin à l'ERM et à la base de Florennes. La victime s'est donc rendue elle-même aux urgences de MEF. Entorse et épanchement du genou droit. AMS de 16 jours. Mod 150 du 30/03/2023. PTI ERM présent pour encadrer les exercices. </t>
  </si>
  <si>
    <t>CIS</t>
  </si>
  <si>
    <t>La victime travaille à l'Esc L&amp;A. Le 13/02/2023, elle était de permanence au QRA. Lors de la réception d'un avion au Sh 22, focalisée sur son travail, la victime à omis d'ouvrir les portes arrières du Sh alors que l'avion était déjà arrimé au treuil et le câble tendu. Elle a couru dans le Sh pour aller ouvrir ces portes. Elle a enjambé le câble à l'aller mais au retour il a oublié la présence du câble. Elle est tombée sur ses 2 mains. Peu de douleur sur le moment. 3-4 hr plus tard, elle s'est rendue compte que son bras était limité dans ses mouvements. Le 14/02, consultation aux urgences. Fracture de la tête de l'ulna (avant-bras/cubitus) fendue. AMS de 7 semaines. Immobilisation du bras avec écharpe + kinés. Déficit d'extension de 10°. Mod 150 du 18/04/2023</t>
  </si>
  <si>
    <t xml:space="preserve">Ranger et sécuriser le Mat dangereux lorsqu'il n'est pas utilisé, surtout s'il est placé en hauteur et qu'il risque de tomber. </t>
  </si>
  <si>
    <t xml:space="preserve">La victime travaille au 2W Tac-GPM-ET-CIS-MAG. 
Le 14/04/2023 (accident vers 14.45), au hangar/Mag CIS du D36, elle aidait un collègue à ranger du Mat en hauteur sur des racks. Elle travaillait au sol et son collègue était à côté d'elle, sur une échelle en hauteur.  Peu avant, son collègue avait remarqué qu'une vis maintenant le rack fixé au mur se détachait et l'a remise en place à l'aide d'un marteau. Après la fixation, le collègue a laissé le marteau en hauteur sur le rack. En manœuvrant pour prendre le Mat que la victime lui passait, le coude du collègue a fait tomber le marteau sur la tête de la victime. Plaie ouverte au niveau du cuir chevelu, contusion frontale (frontal gauche) lors de la réception d’une masse sur le crâne. Prise de tension par une médecin de la base.
Vue aux urgences IMTR Charleroi, avec point de colle et CTScan. Pas d’AMS.
Mod 150 du 20/04/2023
</t>
  </si>
  <si>
    <t>Entrainement régulier, demander conseils aux PTI.</t>
  </si>
  <si>
    <t>La victime est pompier au 2W Tac. Le 21/04/2023,vers 09.00,  elle passait ses PHEF statutaires sur la piste d'athlétisme de la Sec Sport (D54). En raison d'un mauvais appui du pied, elle s'est fait une entorse à la cheville droite suite à une torsion du pied. Elle portait des baskets. Poche de glace. AMS de 1 jour. Mod 150 du 21/04/2023.</t>
  </si>
  <si>
    <t>MT</t>
  </si>
  <si>
    <t>Se placer différemment dans la camionnette afin de tirer (ne pas pousser) sur la manette de blocage de l’étau.</t>
  </si>
  <si>
    <t>En attente infos</t>
  </si>
  <si>
    <t>La victime est FP. Le 25/04/2023, lors d’un échauffement au cours FTMA, tendinopathie de l’épaule gauche avec déficit d’amplitude à la mobilisation du membre supérieur gauche.
Pas d’AMS mais sous réserve des résultats de l’imagerie médicale. 
Mod 150 du 05/05/2023.</t>
  </si>
  <si>
    <t xml:space="preserve">La victime travaille au 2W Tac-GPM-Esc MT/GSE comme mécanicien.
Le 16/02/2023, elle participait au TLP en Espagne (Albacete). 
Elle était occupée à la maintenance d’un véhicule.
Elle travaillait dans la camionnette de dépannage (atelier mobile) de l’Esc. 
La victime a voulu débloquer la manette de blocage de l’étau de la camionnette. 
Celui-ci était bloqué, la victime a forcé pour la débloquer, sa main a ensuite heurté la goulotte blanche et son doigt s’est retourné. 
La victime portait des gants de travail (mécanique). 
La luminosité était suffisante.
Un collègue était présent au moment des faits, mais il n’a pas été témoin de l’accident.
Fracture d’une phalange d’un doigt, fracture de base de P1.
AMS de 35 jours. 
Mod 150 du 06/04/2023.
</t>
  </si>
  <si>
    <t>MT/GSE</t>
  </si>
  <si>
    <t xml:space="preserve">Stocker les lunettes de protection à un endroit exempt de poussières et de limaille de fer (armoire, boîte de conservation, etc). 
Vérifier l’état des lunettes de protection avant le port (visibilité, état, hygiène, absence d’éléments étrangers, etc). En cas de besoin, obtenir et employer des nouvelles lunettes.
Voir le mode d’emploi des lunettes pour les recommandations de stockage, de contrôle et d’emploi. 
Points à rappeler aux utilisateurs par la ligne hiérarchique. Mode d’emploi des lunettes (en français) à mettre à leur disposition. 
Si disponible en suffisance, emporter un flacon rince-œil à proximité des activités avec un risque pour les yeux. 
Autre remarque : cette activité de meulage dégage de la poussière et nécessite le port d’un masque respiratoire antipoussières FFP3. Dans ce cas, choisir un masque complet avec une protection oculaire. Si pas disponible, port du masque et des lunettes de protection.
</t>
  </si>
  <si>
    <t>E&amp;T</t>
  </si>
  <si>
    <t>La victime travaille à l'Esc FP. Le 17/05/2023, entorse du genou lors d'une chute pendant un match de foot en salle. Pas d'AMS. Mod 150 du 25/05/2023.</t>
  </si>
  <si>
    <t>Nihil</t>
  </si>
  <si>
    <t xml:space="preserve">Marcher sur le trottoir et pas dans l'herbe. Etre attentif. </t>
  </si>
  <si>
    <t xml:space="preserve">La victime travaille à l'Esc E&amp;T du 2W Tac. Le 27/04/2023 en après-midi, la victime marchait dans la pelouse en bas du F82 pour retourner à son véh sur le pkg. Elle avait les mains occupées car elle portait des téléphones et ne regardait pas où elle mettait les pieds. Elle a marché dans un trou. Elle portait une tenue A4 avec bottines. Entorse légère (torsion) de la cheville droite.
Pas d’AMS. 
Mod 150 du 28/04/2023.
</t>
  </si>
  <si>
    <t>Armt</t>
  </si>
  <si>
    <t xml:space="preserve">Etre attentif en descendant d'un véhicule. </t>
  </si>
  <si>
    <t xml:space="preserve">La victime travaille au 2W Tac GPM-LA-ARMT-LOADING-CREW G66
Le 26/05/2023 au matin, elle revenait du Fl Inspection (B10) et se trouvait  au parking des charrettes MHU-141 et AME (face à la Sec Sport). Elle est descendue du tracteur d'aérodrome Schopf en pensant mettre le pied à terre mais il y avait une rigole son pied a pendu dans le vide et croqué. Entorse de la cheville droite (torsion). Elle est rentrée à sa section pour mettre de la glace. Elle est allée à l'infirmerie du 14 Bn Med  pour faire un bandage. Le kiné a diagnostiqué une entorse de niveau 2 (pas grave mais douleurs présentes). Lors de l'accident, elle portait la nouvelle tenue et des bottines. 
AMS de 2 jours – Mod 150 du 01/06/2023
</t>
  </si>
  <si>
    <t>Infra</t>
  </si>
  <si>
    <t>LA</t>
  </si>
  <si>
    <t>Respect des instructions. Ne pas rentrer dans le hangar une fois le câble tendu.</t>
  </si>
  <si>
    <t xml:space="preserve">Etre attentif en manipulant le timon. </t>
  </si>
  <si>
    <t xml:space="preserve">La victime travaille au 2W Tac GpM Esc L&amp;A (Sec Lima Golf). Le 17/05/2023, au G64, chute du timon du tracteur d'aérodrome sur le doigt en voulant accrocher le timon à une remorque. Port de gants de travail. 
Contusion du 4ième doigt gauche avec plaie.   Vu aux urgences du CHU Dinant.
AMS de 2 jours,  Mod 150 du 25/05/2023.
</t>
  </si>
  <si>
    <t>La victime travaille comme mission planner à la 350 Esc. Le 27/03/2023, elle est venue travailler avec sa voiture. Vers 06.30, en venant de Philippeville, à hauteur du CG de Philippeville, sa voiture a percuté de face un gibier qui a traversé la route. Contracture musculaire, cervicale et lombaire. Pas d'AMS. Mod 150 du 30/03/2023. Séances d'ostéopathe.</t>
  </si>
  <si>
    <t xml:space="preserve">La victime travaille au chenil Esc FP. L’accident est survenu à BOURGLEOPOLD dans le cadre des évaluations annuelles de la cellule TRACKING-DOG. Le 30/03/2023, la victime a tracé une piste dans une partie boisée pour son chien et il a ramassé une branche dans l’œil gauche pendant sa progression. Erosion de la cornée. Pas de soins donnés sur le moment.
Pas d’AMS – voir ophtalmologue – Mod 150 du 03/04/2023
</t>
  </si>
  <si>
    <t xml:space="preserve">La victime est mécanicien véhicules à l’Esc MT/GSE du 2W Tac. 
Le 19/04/2023, entre 08.30 et 09.00, la victime était occupée à préparer une pièce métallique de véhicule pour une soudure. 
Elle meulait cette pièce en métal à l’aide d’une meuleuse pneumatique.
Elle portait une tenue de travail technicien, des chaussures de sécurité, des gants de travail mécanicien, un casque anti-bruit et des lunettes de protection couvrantes. 
Le travail dégageait beaucoup de poussières et de la limaille de fer.
De la limaille de fer a été projetée dans l’œil droit de la victime. 
Le rince-œil présent a été utilisé et la victime a été conduite à l’infirmerie de la base (14 Bn Med). 
Vu l’absence d’un médecin à ce moment, la victime a été conduite aux urgences de la clinique ophtalmologique à Fleurus (clinique Mieux Voir, rdv 10.00). Retrait des éclats et nettoyage de la poussière sur le pourtour de l’œil droit. Anesthésie de l'œil droit pour effectuer le retrait et nettoyage. Crème prescrite 3x/jour durant 3 jours en gardant l'œil fermé un maximum pour le reposer. Nouveau contrôle de soins le 21/04 à 12h15 à la clinique "Mieux Voir".
Corps étranger dans la cornée + érosion de la cornée.
AMS de 3 jours.
Mod 150 du 05/05/2023.
Après discussion avec le chef d’atelier, la lésion n’est pas été causée par un mauvais positionnement des lunettes de protection mais bien par la présence de la limaille de fer dans les lunettes avant leur emploi, en raison probablement d’un stockage dans un endroit poussiéreux et d’un manque de contrôle de l’utilisateur avant le port des lunettes.
</t>
  </si>
  <si>
    <t>La victime est fontainier au 1 Ech Infra du 2W Tac.  Dans sa fonction, elle contrôle les citernes. Le 05/06/2023 vers 13,00 alors qu'elle se trouvait dans l'encuvement de la citerne du F72, elle a utilisé l'échelle qui se trouve dans l'encuvement. Au moment où l’intéressé arrivait au-dessus de la cuve, le pied de l’échelle s’est mis en mouvement vers l’arrière et le doigt de la victime (index gauche) s’est retrouvé coincé entre l’échelle et la cuve au niveau de l'ongle.  La peau s'est déchirée (saignement). La victime s'est rendue à l'infirmerie du 14 Bn Med puis aux urgences IMTR Charleroi pour une RX. Là, désinfection et peau recollée (pas de fracture). AMS de 6 jours.</t>
  </si>
  <si>
    <t>Vérifier la stabilité de l'échelle avant son emploi.</t>
  </si>
  <si>
    <t>NIHIL.</t>
  </si>
  <si>
    <t>La victime travaille à l'Esc Mavn. Le 01/06/2023, elle faisait du jogging (tenue et chaussures de sport). Devant l'infirmerie, entorse (torsion) de la cheville gauche en descendant d'un trottoir. Elle avait les mains libres. Poche de glace. Pas d'AMS. Mod 150 du 15/06/2023</t>
  </si>
  <si>
    <t xml:space="preserve">La victime travaille à l'Esc FP du 2W Tac. Le 11/05/2023, pendant un entrainement au sport de combat, elle employait régulièrement la main droite pour frapper. Douleur, inconfort et contusion de la main droite et du poignet droit. Pas d'AMS. Mod 150 du 11/05/2023.  </t>
  </si>
  <si>
    <t>COMOPSAIR</t>
  </si>
  <si>
    <t>AIRC4ISR-PED-CEL-2W</t>
  </si>
  <si>
    <t>La victime travaille au 2W Tac Gp M Esc Mavn Fl Insp (hydraulique). Le 19/06/2023, vers 07.45, elle se trouvait au B10 et travaillait sur l'avion F16 FA56. Elle réparait un tuyau hydraulique d'un réservoir (système A). Pour ce faire, elle se trouvait en hauteur sur l'avion, à genoux sur des cornières métalliques. Celles-ci étaient apparentes car des plaques de protection ont été enlevées pour accéder au tuyau à réparer. La victime est restée un certain temps dans cette position. Suite au mouvement pour se mettre à genoux et suite à la position prolongée à genoux, la victime a eu une douleur au genou gauche qui s'est intensifiée avec le temps. Echographie. Visite chez un chirurgien orthopédique. Opération prévue le 06/07. AMS de 14 jours. Mod 150 du 29/06/2023</t>
  </si>
  <si>
    <t>Porter des genouillères lors d'un travail à genoux.</t>
  </si>
  <si>
    <t xml:space="preserve">La victime est pompier au 2W Tac. Le 28/03/2023, elle participait à une course entre collègues sur la piste de sport du D54. Elle portait une tenue de sport et des baskets. En raison d'un mauvais appui, elle s'est tordue le pied gauche. Entorse de la cheville gauche. Poche de glace et médecin. Urgences de Dinant. AMS de 49 jours. Mod 150 du 27/06/2023. </t>
  </si>
  <si>
    <t>La victime travaille au GPM-MAVN-INSP-AT-PEINTURE-COMPOSITE-STICKER.
Le 21/04/2023 à 07.30, accident en voiture (choc frontal) en venant travailler au matin avec son véhicule personnel à Corenne, en déviant de sa trajectoire suite à une distraction au volant. 
AMS 90 jours et Mod 150 le 25/04/2023. 
Plusieurs lésions, à des endroits multiples : genou droit (plaie, ligaments), métatarses (fracture), orteil (luxation), torse (fracture), ventre (contusions).</t>
  </si>
  <si>
    <t>Eviter les distractions au volant.</t>
  </si>
  <si>
    <t>Faire attention lors de ses déplacements.</t>
  </si>
  <si>
    <t xml:space="preserve">La victime travaille à AIRC4ISR-PED-CEL-2W. Le 27/06/2023, elle participait à la marche MESA. Le 1er jour de cette marche, à la Roche en Ardennes, sur le circuit de la MESA, elle s'est tordue la cheville droite. Dans une descente, elle a mal posé le pied après avoir roulé sur des cailloux. Soins aux unités Med de MEF (pommade, bandages) et de Florennes (médication). Kiné. Entorse de la cheville. AMS de 24 jours. Mod 150 du 29/06/2023. </t>
  </si>
  <si>
    <t>La victime est crew chief à l'Esc L&amp;A. Le 09/06/2023, elle se trouvait sur la ligne en face du G66 pour le launch d'un F16. Lors de cette opération, elle doit contrôler les réservoirs auxiliaires de l'avion (si présents) en manipulant une valve.  En manipulant cette valve, la victime a reçu du kérosène dans les 2 yeux. Emploi du rince-yeux du G66 + visite au 14 Bn Med.  Irritation oculaire. Pas d'AMS. Mod 150 du 15/06/2023</t>
  </si>
  <si>
    <t>Port de protection oculaire (lunette couvrante). Rince yeux à portée (véhicule).</t>
  </si>
  <si>
    <t>K9</t>
  </si>
  <si>
    <t>La victime travaille au 2W Tac Gp M Esc L&amp;A. Le 09/06/2023, vers 19.00, elle a eu un accident de voiture (véhicule personnel) en retournant vers son domicile. Après le rond-point de l'avion, en direction de Philippeville, sa voiture a fini dans un champ en contre-bas de la route, suite à une perte d'attention. Passage aux urgences de l'hôpital de Chimay. Contusion musculaire. AMS de 28 jours. Mod 150 du 24/07/2023.</t>
  </si>
  <si>
    <t>Sécuriser la taque (fixation) + en attendant signaler le risque (rubalise). Avertir le MUG du danger.</t>
  </si>
  <si>
    <t>La victime est maître-chien au 2W Tac. Elle était de garde la nuit du 10 au 11/07/2023. Le 11 à 01.35 du matin, lors d'une patrouille à pied, elle a marché sur une taque non fixée située à gauche de l'entrée du F56 MUG. Celle-ci s'est dérobée sous son pied. Entorse au genou droit, lombalgie, inflammation de l'épaule gauche. AMS de 9 jours. Mod 150 du 18/07/2023.</t>
  </si>
  <si>
    <t>La victime est pompier au 2W Tac. Le 21/08/2023, en retenant une nouvelle barrière d'accès aux pistes (côté C9), lors de la descente de cette barrière, la victime s'est coincée le petit doigt de la main droite dans l'encoche de la barrière. Plaie ouverte au doigt de la main droite. 2 points de suture par le 14 Bn Med. Pas d'AMS. Mod 150 du 21/08/2023.</t>
  </si>
  <si>
    <t>Placer la main autrement pour éviter de la coincer.  La barrière est lourde, voir si possible de l'alléger ou de placer un contrepoids. Victime et Infra contactées. Résolu : barrières modifiées par la firme.</t>
  </si>
  <si>
    <t>La victime est peintre sur avions. Pendant son shift le 18/07/2023, elle a été appelée par l’AGOG pour effectuer une réparation sur le F16 n°FA097 en ligne 16. Elle s'est rendue sur l’avion , elle s'est accroupie pour inspecter la baie de train gauche,  ensuite elle a marché accroupie pour aller dans la baie de train droit. Après avoir effectué son travail, elle s'est relevée et a senti une douleur suivie d’un échauffement au genou droit. 
Elle a continué son shift avec une légère douleur. Ensuite au fils des jours, cette douleur n’est plus partie et a augmenté. Elle a donc été consulter l’orthopédiste le 23 aout au retour de ses vacances. Celui-ci lui a fait une manipulation qui a soulagé ce genou.
Actuellement,  elle ressent toujours une gêne et de temp en temp une douleur. Contusion traumatique du genou droit suite à une torsion en travaillant vers 18hr. Pas d'AMS. Mod 150 du 24/08/2023</t>
  </si>
  <si>
    <t>La victime travaille à la tôlerie. Le 03/08/2023, entorse de la cheville gauche en raison d’une torsion lors d’un entrainement de minifoot dans la grande salle de sport. Le ballon a touché la pointe du pied en extension et a eu une torsion vers l'arrière. Poche de glace, gel anti-inflammatoire et bandage. PTI présent dans le BM mais pas dans la salle.
Pas d’AMS. Echographie. Mod 150 du 04/08/2023.</t>
  </si>
  <si>
    <t xml:space="preserve">Le 03/05/2023, accident de voiture sur le chemin du travail vers 19.30 à Braives en revenant vers son domicile avec sa voiture personnelle, choc latéral avec une autre voiture qui ne s'arrête pas au stop alors que la victime est sur une route prioritaire, douleur cervicale et dorsale (cervicalgie et dorsalgie). AMS de 3 jours. Passage aux urgences, mod 150 du 30/08/2023. </t>
  </si>
  <si>
    <t>La victime est FP pour le F35. Le 29/08/2023, entorse de la cheville droite en marchant en se rendant à son poste de travail à l’entrée du chantier F35 (HSA). Accident vers vers 05.15. Il ne faisait pas encore très clair.Port des bottines. La victime est passée par le portillon situé entre les zones SSIA et SSA. En sortant du portillon, il y avait des paillasses (matériel pour le bâtiment) au sol, la victime s'est croqué la cheville en traversant ces paillasses. Froid sur la blessure. AMS de 4 jours, mod 150 du 29/08/2023.</t>
  </si>
  <si>
    <t xml:space="preserve">Via la CTD, demander à l'entrepreneur de déplacer le Mat ou de sécuriser le chemin de déplacement ( signaler le danger ou d'éclairer la zone). </t>
  </si>
  <si>
    <t>La victime travaille à la tôlerie (B10) du 2W Tac. Le 22/08/2023, la victime a reçu une tôle sur l'avant du pied droit. Contusion. AMS 3 jours. Mod 150 du 22/08/2023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</si>
</sst>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scheme val="minor"/>
    </font>
    <font>
      <b/>
      <u/>
      <sz val="18"/>
      <color theme="1"/>
      <name val="Calibri"/>
      <family val="2"/>
      <scheme val="minor"/>
    </font>
    <font>
      <sz val="11"/>
      <name val="Calibri"/>
      <family val="2"/>
      <scheme val="minor"/>
    </font>
    <font>
      <b/>
      <sz val="11"/>
      <name val="Calibri"/>
      <family val="2"/>
      <scheme val="minor"/>
    </font>
    <font>
      <sz val="11"/>
      <color theme="1"/>
      <name val="Calibri"/>
      <family val="2"/>
    </font>
    <font>
      <sz val="8.8000000000000007"/>
      <color theme="1"/>
      <name val="Calibri"/>
      <family val="2"/>
    </font>
    <font>
      <b/>
      <u/>
      <sz val="11"/>
      <color theme="1"/>
      <name val="Calibri"/>
      <family val="2"/>
      <scheme val="minor"/>
    </font>
  </fonts>
  <fills count="2">
    <fill>
      <patternFill patternType="none"/>
    </fill>
    <fill>
      <patternFill patternType="gray125"/>
    </fill>
  </fills>
  <borders count="25">
    <border>
      <left/>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75">
    <xf numFmtId="0" fontId="0" fillId="0" borderId="0" xfId="0"/>
    <xf numFmtId="0" fontId="2" fillId="0" borderId="0" xfId="0" applyFont="1"/>
    <xf numFmtId="0" fontId="1" fillId="0" borderId="0" xfId="0" applyFont="1" applyAlignment="1">
      <alignment horizontal="center"/>
    </xf>
    <xf numFmtId="0" fontId="0" fillId="0" borderId="1" xfId="0" applyBorder="1" applyAlignment="1">
      <alignment vertical="top"/>
    </xf>
    <xf numFmtId="14" fontId="0" fillId="0" borderId="1" xfId="0" applyNumberFormat="1" applyBorder="1" applyAlignment="1">
      <alignment vertical="top"/>
    </xf>
    <xf numFmtId="0" fontId="0" fillId="0" borderId="1" xfId="0" applyBorder="1" applyAlignment="1">
      <alignment vertical="top" wrapText="1"/>
    </xf>
    <xf numFmtId="0" fontId="1" fillId="0" borderId="3" xfId="0" applyFont="1" applyBorder="1" applyAlignment="1">
      <alignment horizontal="center"/>
    </xf>
    <xf numFmtId="0" fontId="1" fillId="0" borderId="4" xfId="0" applyFont="1" applyBorder="1" applyAlignment="1">
      <alignment horizontal="center"/>
    </xf>
    <xf numFmtId="0" fontId="0" fillId="0" borderId="1" xfId="0" applyBorder="1" applyAlignment="1">
      <alignment horizontal="center" vertical="top"/>
    </xf>
    <xf numFmtId="0" fontId="0" fillId="0" borderId="10" xfId="0" applyBorder="1" applyAlignment="1">
      <alignment horizontal="center" vertical="top"/>
    </xf>
    <xf numFmtId="0" fontId="0" fillId="0" borderId="10" xfId="0" applyBorder="1" applyAlignment="1">
      <alignment vertical="top"/>
    </xf>
    <xf numFmtId="0" fontId="0" fillId="0" borderId="10" xfId="0" applyBorder="1" applyAlignment="1">
      <alignment vertical="top" wrapText="1"/>
    </xf>
    <xf numFmtId="0" fontId="0" fillId="0" borderId="1" xfId="0" applyFill="1" applyBorder="1" applyAlignment="1">
      <alignment horizontal="center" vertical="top"/>
    </xf>
    <xf numFmtId="14" fontId="0" fillId="0" borderId="10" xfId="0" applyNumberFormat="1" applyBorder="1" applyAlignment="1">
      <alignment horizontal="center" vertical="top"/>
    </xf>
    <xf numFmtId="0" fontId="5" fillId="0" borderId="10" xfId="0" applyFont="1" applyBorder="1" applyAlignment="1">
      <alignment horizontal="center" vertical="top" wrapText="1"/>
    </xf>
    <xf numFmtId="0" fontId="0" fillId="0" borderId="10" xfId="0" applyBorder="1" applyAlignment="1">
      <alignment horizontal="center" vertical="top" wrapText="1"/>
    </xf>
    <xf numFmtId="14" fontId="0" fillId="0" borderId="10" xfId="0" applyNumberFormat="1" applyBorder="1" applyAlignment="1">
      <alignment horizontal="center" vertical="top" wrapText="1"/>
    </xf>
    <xf numFmtId="0" fontId="0" fillId="0" borderId="10" xfId="0" applyFill="1" applyBorder="1" applyAlignment="1">
      <alignment vertical="top" wrapText="1"/>
    </xf>
    <xf numFmtId="0" fontId="0" fillId="0" borderId="10" xfId="0" applyFill="1" applyBorder="1" applyAlignment="1">
      <alignment horizontal="center" vertical="top"/>
    </xf>
    <xf numFmtId="0" fontId="0" fillId="0" borderId="17" xfId="0" applyFill="1" applyBorder="1" applyAlignment="1">
      <alignment horizontal="center" vertical="top"/>
    </xf>
    <xf numFmtId="0" fontId="0" fillId="0" borderId="10" xfId="0" applyFill="1" applyBorder="1" applyAlignment="1">
      <alignment horizontal="center" vertical="top" wrapText="1"/>
    </xf>
    <xf numFmtId="14" fontId="0" fillId="0" borderId="10" xfId="0" applyNumberFormat="1" applyBorder="1" applyAlignment="1">
      <alignment vertical="top"/>
    </xf>
    <xf numFmtId="0" fontId="0" fillId="0" borderId="0" xfId="0" applyAlignment="1">
      <alignment horizontal="center"/>
    </xf>
    <xf numFmtId="0" fontId="0" fillId="0" borderId="10" xfId="0" applyBorder="1" applyAlignment="1">
      <alignment wrapText="1"/>
    </xf>
    <xf numFmtId="14" fontId="0" fillId="0" borderId="18" xfId="0" applyNumberFormat="1" applyBorder="1" applyAlignment="1">
      <alignment vertical="top"/>
    </xf>
    <xf numFmtId="0" fontId="3" fillId="0" borderId="10" xfId="0" applyFont="1" applyFill="1" applyBorder="1" applyAlignment="1">
      <alignment horizontal="center"/>
    </xf>
    <xf numFmtId="0" fontId="4" fillId="0" borderId="10" xfId="0" applyFont="1" applyFill="1" applyBorder="1" applyAlignment="1">
      <alignment horizontal="center"/>
    </xf>
    <xf numFmtId="0" fontId="4" fillId="0" borderId="11" xfId="0" applyFont="1" applyFill="1" applyBorder="1" applyAlignment="1">
      <alignment horizontal="center"/>
    </xf>
    <xf numFmtId="0" fontId="3" fillId="0" borderId="23" xfId="0" applyFont="1" applyFill="1" applyBorder="1" applyAlignment="1">
      <alignment horizontal="center"/>
    </xf>
    <xf numFmtId="0" fontId="4" fillId="0" borderId="23" xfId="0" applyFont="1" applyFill="1" applyBorder="1" applyAlignment="1">
      <alignment horizontal="center"/>
    </xf>
    <xf numFmtId="0" fontId="4" fillId="0" borderId="24" xfId="0" applyFont="1" applyFill="1" applyBorder="1" applyAlignment="1">
      <alignment horizontal="center"/>
    </xf>
    <xf numFmtId="0" fontId="4" fillId="0" borderId="13" xfId="0" applyFont="1" applyFill="1" applyBorder="1" applyAlignment="1">
      <alignment horizontal="center"/>
    </xf>
    <xf numFmtId="0" fontId="4" fillId="0" borderId="14" xfId="0" applyFont="1" applyFill="1" applyBorder="1" applyAlignment="1">
      <alignment horizontal="center"/>
    </xf>
    <xf numFmtId="0" fontId="4" fillId="0" borderId="0" xfId="0" applyFont="1" applyFill="1" applyBorder="1" applyAlignment="1">
      <alignment horizontal="center"/>
    </xf>
    <xf numFmtId="0" fontId="0" fillId="0" borderId="0" xfId="0" applyFill="1"/>
    <xf numFmtId="14" fontId="0" fillId="0" borderId="18" xfId="0" applyNumberFormat="1" applyBorder="1" applyAlignment="1">
      <alignment vertical="top" wrapText="1"/>
    </xf>
    <xf numFmtId="14" fontId="0" fillId="0" borderId="10" xfId="0" applyNumberFormat="1" applyBorder="1" applyAlignment="1">
      <alignment vertical="top" wrapText="1"/>
    </xf>
    <xf numFmtId="0" fontId="0" fillId="0" borderId="18" xfId="0" applyBorder="1" applyAlignment="1">
      <alignment vertical="top" wrapText="1"/>
    </xf>
    <xf numFmtId="0" fontId="1" fillId="0" borderId="2" xfId="0" applyFont="1" applyFill="1" applyBorder="1" applyAlignment="1">
      <alignment horizontal="center"/>
    </xf>
    <xf numFmtId="0" fontId="0" fillId="0" borderId="9" xfId="0" applyFill="1" applyBorder="1" applyAlignment="1">
      <alignment horizontal="center"/>
    </xf>
    <xf numFmtId="0" fontId="0" fillId="0" borderId="15" xfId="0" applyFont="1" applyFill="1" applyBorder="1"/>
    <xf numFmtId="0" fontId="1" fillId="0" borderId="0" xfId="0" applyFont="1" applyFill="1"/>
    <xf numFmtId="0" fontId="0" fillId="0" borderId="5" xfId="0" applyFill="1" applyBorder="1"/>
    <xf numFmtId="0" fontId="0" fillId="0" borderId="9" xfId="0" applyFill="1" applyBorder="1"/>
    <xf numFmtId="0" fontId="0" fillId="0" borderId="10" xfId="0" applyFont="1" applyFill="1" applyBorder="1" applyAlignment="1">
      <alignment horizontal="center"/>
    </xf>
    <xf numFmtId="0" fontId="0" fillId="0" borderId="11" xfId="0" applyFont="1" applyFill="1" applyBorder="1" applyAlignment="1">
      <alignment horizontal="center"/>
    </xf>
    <xf numFmtId="0" fontId="0" fillId="0" borderId="19" xfId="0" applyFill="1" applyBorder="1" applyAlignment="1">
      <alignment horizontal="center"/>
    </xf>
    <xf numFmtId="0" fontId="0" fillId="0" borderId="20" xfId="0" applyFont="1" applyFill="1" applyBorder="1"/>
    <xf numFmtId="0" fontId="0" fillId="0" borderId="12" xfId="0" applyFill="1" applyBorder="1"/>
    <xf numFmtId="0" fontId="0" fillId="0" borderId="16" xfId="0" applyFill="1" applyBorder="1"/>
    <xf numFmtId="0" fontId="0" fillId="0" borderId="0" xfId="0" applyFill="1" applyBorder="1"/>
    <xf numFmtId="14" fontId="0" fillId="0" borderId="18" xfId="0" applyNumberFormat="1" applyBorder="1" applyAlignment="1">
      <alignment horizontal="center" vertical="top" wrapText="1"/>
    </xf>
    <xf numFmtId="0" fontId="0" fillId="0" borderId="10" xfId="0" applyFill="1" applyBorder="1"/>
    <xf numFmtId="14" fontId="0" fillId="0" borderId="18" xfId="0" applyNumberFormat="1" applyBorder="1" applyAlignment="1">
      <alignment horizontal="center" vertical="top"/>
    </xf>
    <xf numFmtId="14" fontId="0" fillId="0" borderId="15" xfId="0" applyNumberFormat="1" applyBorder="1" applyAlignment="1">
      <alignment horizontal="center" vertical="top"/>
    </xf>
    <xf numFmtId="0" fontId="0" fillId="0" borderId="7" xfId="0" applyFont="1" applyFill="1" applyBorder="1" applyAlignment="1">
      <alignment horizontal="center"/>
    </xf>
    <xf numFmtId="0" fontId="0" fillId="0" borderId="10" xfId="0" applyFill="1" applyBorder="1" applyAlignment="1">
      <alignment wrapText="1"/>
    </xf>
    <xf numFmtId="0" fontId="5" fillId="0" borderId="1" xfId="0" applyFont="1" applyBorder="1" applyAlignment="1">
      <alignment horizontal="center" vertical="top"/>
    </xf>
    <xf numFmtId="0" fontId="7" fillId="0" borderId="0" xfId="0" applyFont="1" applyFill="1"/>
    <xf numFmtId="0" fontId="0" fillId="0" borderId="0" xfId="0" applyAlignment="1">
      <alignment vertical="top" wrapText="1"/>
    </xf>
    <xf numFmtId="0" fontId="0" fillId="0" borderId="0" xfId="0" applyFill="1" applyAlignment="1">
      <alignment vertical="top" wrapText="1"/>
    </xf>
    <xf numFmtId="0" fontId="0" fillId="0" borderId="0" xfId="0" applyAlignment="1">
      <alignment vertical="top" wrapText="1"/>
    </xf>
    <xf numFmtId="0" fontId="0" fillId="0" borderId="21" xfId="0" applyFill="1" applyBorder="1" applyAlignment="1">
      <alignment horizontal="center"/>
    </xf>
    <xf numFmtId="0" fontId="0" fillId="0" borderId="15" xfId="0" applyFill="1" applyBorder="1" applyAlignment="1">
      <alignment horizontal="center"/>
    </xf>
    <xf numFmtId="0" fontId="1" fillId="0" borderId="21" xfId="0" applyFont="1" applyFill="1" applyBorder="1" applyAlignment="1">
      <alignment horizontal="center"/>
    </xf>
    <xf numFmtId="0" fontId="1" fillId="0" borderId="22" xfId="0" applyFont="1" applyFill="1" applyBorder="1" applyAlignment="1">
      <alignment horizontal="center"/>
    </xf>
    <xf numFmtId="0" fontId="1" fillId="0" borderId="13" xfId="0" applyFont="1" applyFill="1" applyBorder="1" applyAlignment="1">
      <alignment horizontal="center"/>
    </xf>
    <xf numFmtId="0" fontId="1" fillId="0" borderId="14" xfId="0" applyFont="1" applyFill="1" applyBorder="1" applyAlignment="1">
      <alignment horizontal="center"/>
    </xf>
    <xf numFmtId="0" fontId="0" fillId="0" borderId="10" xfId="0" applyFill="1" applyBorder="1" applyAlignment="1">
      <alignment horizontal="center"/>
    </xf>
    <xf numFmtId="0" fontId="0" fillId="0" borderId="11" xfId="0" applyFill="1" applyBorder="1" applyAlignment="1">
      <alignment horizontal="center"/>
    </xf>
    <xf numFmtId="0" fontId="1" fillId="0" borderId="10" xfId="0" applyFont="1" applyFill="1" applyBorder="1" applyAlignment="1">
      <alignment horizontal="center"/>
    </xf>
    <xf numFmtId="0" fontId="1" fillId="0" borderId="11" xfId="0" applyFont="1" applyFill="1" applyBorder="1" applyAlignment="1">
      <alignment horizontal="center"/>
    </xf>
    <xf numFmtId="0" fontId="0" fillId="0" borderId="6" xfId="0" applyFont="1" applyFill="1" applyBorder="1" applyAlignment="1">
      <alignment horizontal="center"/>
    </xf>
    <xf numFmtId="0" fontId="0" fillId="0" borderId="7" xfId="0" applyFont="1" applyFill="1" applyBorder="1" applyAlignment="1">
      <alignment horizontal="center"/>
    </xf>
    <xf numFmtId="0" fontId="0" fillId="0" borderId="8"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N29"/>
  <sheetViews>
    <sheetView tabSelected="1" workbookViewId="0">
      <selection activeCell="Q12" sqref="Q12"/>
    </sheetView>
  </sheetViews>
  <sheetFormatPr defaultRowHeight="14.4" x14ac:dyDescent="0.3"/>
  <cols>
    <col min="1" max="1" width="5.6640625" style="34" customWidth="1"/>
    <col min="2" max="2" width="18.6640625" style="34" customWidth="1"/>
    <col min="3" max="16384" width="8.88671875" style="34"/>
  </cols>
  <sheetData>
    <row r="1" spans="1:14" x14ac:dyDescent="0.3">
      <c r="G1" s="41" t="s">
        <v>32</v>
      </c>
    </row>
    <row r="3" spans="1:14" ht="15" thickBot="1" x14ac:dyDescent="0.35">
      <c r="A3" s="41" t="s">
        <v>17</v>
      </c>
    </row>
    <row r="4" spans="1:14" x14ac:dyDescent="0.3">
      <c r="A4" s="42" t="s">
        <v>30</v>
      </c>
      <c r="B4" s="55" t="s">
        <v>18</v>
      </c>
      <c r="C4" s="72" t="s">
        <v>19</v>
      </c>
      <c r="D4" s="73"/>
      <c r="E4" s="72" t="s">
        <v>20</v>
      </c>
      <c r="F4" s="73"/>
      <c r="G4" s="72" t="s">
        <v>21</v>
      </c>
      <c r="H4" s="73"/>
      <c r="I4" s="72" t="s">
        <v>22</v>
      </c>
      <c r="J4" s="73"/>
      <c r="K4" s="72" t="s">
        <v>23</v>
      </c>
      <c r="L4" s="73"/>
      <c r="M4" s="72" t="s">
        <v>24</v>
      </c>
      <c r="N4" s="74"/>
    </row>
    <row r="5" spans="1:14" x14ac:dyDescent="0.3">
      <c r="A5" s="43"/>
      <c r="B5" s="40"/>
      <c r="C5" s="44" t="s">
        <v>25</v>
      </c>
      <c r="D5" s="44" t="s">
        <v>26</v>
      </c>
      <c r="E5" s="44" t="s">
        <v>25</v>
      </c>
      <c r="F5" s="44" t="s">
        <v>26</v>
      </c>
      <c r="G5" s="44" t="s">
        <v>25</v>
      </c>
      <c r="H5" s="44" t="s">
        <v>26</v>
      </c>
      <c r="I5" s="44" t="s">
        <v>25</v>
      </c>
      <c r="J5" s="44" t="s">
        <v>26</v>
      </c>
      <c r="K5" s="44" t="s">
        <v>25</v>
      </c>
      <c r="L5" s="44" t="s">
        <v>26</v>
      </c>
      <c r="M5" s="44" t="s">
        <v>25</v>
      </c>
      <c r="N5" s="45" t="s">
        <v>26</v>
      </c>
    </row>
    <row r="6" spans="1:14" x14ac:dyDescent="0.3">
      <c r="A6" s="39">
        <v>1</v>
      </c>
      <c r="B6" s="40" t="s">
        <v>5</v>
      </c>
      <c r="C6" s="25">
        <v>3</v>
      </c>
      <c r="D6" s="25">
        <v>55</v>
      </c>
      <c r="E6" s="25">
        <v>2</v>
      </c>
      <c r="F6" s="25">
        <v>95</v>
      </c>
      <c r="G6" s="25">
        <v>0</v>
      </c>
      <c r="H6" s="25">
        <v>0</v>
      </c>
      <c r="I6" s="25">
        <v>3</v>
      </c>
      <c r="J6" s="25">
        <v>68</v>
      </c>
      <c r="K6" s="25">
        <v>0</v>
      </c>
      <c r="L6" s="25">
        <v>0</v>
      </c>
      <c r="M6" s="26">
        <f>C6+E6+G6+I6+K6</f>
        <v>8</v>
      </c>
      <c r="N6" s="27">
        <f>D6+F6+H6+J6+L6</f>
        <v>218</v>
      </c>
    </row>
    <row r="7" spans="1:14" x14ac:dyDescent="0.3">
      <c r="A7" s="46">
        <v>2</v>
      </c>
      <c r="B7" s="47" t="s">
        <v>5</v>
      </c>
      <c r="C7" s="28">
        <v>5</v>
      </c>
      <c r="D7" s="28">
        <v>27</v>
      </c>
      <c r="E7" s="28">
        <v>0</v>
      </c>
      <c r="F7" s="28">
        <v>0</v>
      </c>
      <c r="G7" s="28">
        <v>0</v>
      </c>
      <c r="H7" s="28">
        <v>0</v>
      </c>
      <c r="I7" s="28">
        <v>1</v>
      </c>
      <c r="J7" s="28">
        <v>1</v>
      </c>
      <c r="K7" s="28">
        <v>3</v>
      </c>
      <c r="L7" s="28">
        <v>121</v>
      </c>
      <c r="M7" s="29">
        <f>C7+E7+G7+I7+K7</f>
        <v>9</v>
      </c>
      <c r="N7" s="30">
        <f>D7+F7+H7+J7+L7</f>
        <v>149</v>
      </c>
    </row>
    <row r="8" spans="1:14" x14ac:dyDescent="0.3">
      <c r="A8" s="46">
        <v>2</v>
      </c>
      <c r="B8" s="47" t="s">
        <v>106</v>
      </c>
      <c r="C8" s="28">
        <v>0</v>
      </c>
      <c r="D8" s="28">
        <v>0</v>
      </c>
      <c r="E8" s="28">
        <v>1</v>
      </c>
      <c r="F8" s="28">
        <v>24</v>
      </c>
      <c r="G8" s="28">
        <v>0</v>
      </c>
      <c r="H8" s="28">
        <v>0</v>
      </c>
      <c r="I8" s="28">
        <v>0</v>
      </c>
      <c r="J8" s="28">
        <v>0</v>
      </c>
      <c r="K8" s="28">
        <v>0</v>
      </c>
      <c r="L8" s="28">
        <v>0</v>
      </c>
      <c r="M8" s="29">
        <f>SUM(C8,E8,G8,I8,K8)</f>
        <v>1</v>
      </c>
      <c r="N8" s="30">
        <f>SUM(D8,F8,H8,J8,L8)</f>
        <v>24</v>
      </c>
    </row>
    <row r="9" spans="1:14" x14ac:dyDescent="0.3">
      <c r="A9" s="46">
        <v>3</v>
      </c>
      <c r="B9" s="47" t="s">
        <v>5</v>
      </c>
      <c r="C9" s="28">
        <v>3</v>
      </c>
      <c r="D9" s="28">
        <v>16</v>
      </c>
      <c r="E9" s="28">
        <v>0</v>
      </c>
      <c r="F9" s="28">
        <v>0</v>
      </c>
      <c r="G9" s="28">
        <v>0</v>
      </c>
      <c r="H9" s="28">
        <v>0</v>
      </c>
      <c r="I9" s="28">
        <v>0</v>
      </c>
      <c r="J9" s="28">
        <v>0</v>
      </c>
      <c r="K9" s="28">
        <v>0</v>
      </c>
      <c r="L9" s="28">
        <v>0</v>
      </c>
      <c r="M9" s="29">
        <f>SUM(C9+E9+G9+I9+K9)</f>
        <v>3</v>
      </c>
      <c r="N9" s="30">
        <f>SUM(D9+F9+H9+J9+L9)</f>
        <v>16</v>
      </c>
    </row>
    <row r="10" spans="1:14" ht="15" thickBot="1" x14ac:dyDescent="0.35">
      <c r="A10" s="48"/>
      <c r="B10" s="49" t="s">
        <v>27</v>
      </c>
      <c r="C10" s="31">
        <f t="shared" ref="C10:K10" si="0">SUM(C6:C9)</f>
        <v>11</v>
      </c>
      <c r="D10" s="31">
        <f t="shared" si="0"/>
        <v>98</v>
      </c>
      <c r="E10" s="31">
        <f t="shared" si="0"/>
        <v>3</v>
      </c>
      <c r="F10" s="31">
        <f t="shared" si="0"/>
        <v>119</v>
      </c>
      <c r="G10" s="31">
        <f t="shared" si="0"/>
        <v>0</v>
      </c>
      <c r="H10" s="31">
        <f t="shared" si="0"/>
        <v>0</v>
      </c>
      <c r="I10" s="31">
        <f t="shared" si="0"/>
        <v>4</v>
      </c>
      <c r="J10" s="31">
        <f t="shared" si="0"/>
        <v>69</v>
      </c>
      <c r="K10" s="31">
        <f t="shared" si="0"/>
        <v>3</v>
      </c>
      <c r="L10" s="31">
        <f>SUM(L6:L9)</f>
        <v>121</v>
      </c>
      <c r="M10" s="31">
        <f>SUM(M6:M9)</f>
        <v>21</v>
      </c>
      <c r="N10" s="32">
        <f>SUM(N6:N9)</f>
        <v>407</v>
      </c>
    </row>
    <row r="11" spans="1:14" x14ac:dyDescent="0.3">
      <c r="B11" s="50"/>
      <c r="C11" s="33"/>
      <c r="D11" s="33"/>
      <c r="E11" s="33"/>
      <c r="F11" s="33"/>
      <c r="G11" s="33"/>
      <c r="H11" s="33"/>
      <c r="I11" s="33"/>
      <c r="J11" s="33"/>
      <c r="K11" s="33"/>
      <c r="L11" s="33"/>
      <c r="M11" s="33"/>
      <c r="N11" s="33"/>
    </row>
    <row r="12" spans="1:14" ht="15" thickBot="1" x14ac:dyDescent="0.35">
      <c r="A12" s="41" t="s">
        <v>28</v>
      </c>
    </row>
    <row r="13" spans="1:14" x14ac:dyDescent="0.3">
      <c r="A13" s="42" t="s">
        <v>30</v>
      </c>
      <c r="B13" s="55" t="s">
        <v>18</v>
      </c>
      <c r="C13" s="72" t="s">
        <v>19</v>
      </c>
      <c r="D13" s="73"/>
      <c r="E13" s="72" t="s">
        <v>20</v>
      </c>
      <c r="F13" s="73"/>
      <c r="G13" s="72" t="s">
        <v>21</v>
      </c>
      <c r="H13" s="73"/>
      <c r="I13" s="72" t="s">
        <v>22</v>
      </c>
      <c r="J13" s="73"/>
      <c r="K13" s="72" t="s">
        <v>23</v>
      </c>
      <c r="L13" s="73"/>
      <c r="M13" s="72" t="s">
        <v>24</v>
      </c>
      <c r="N13" s="74"/>
    </row>
    <row r="14" spans="1:14" x14ac:dyDescent="0.3">
      <c r="A14" s="43"/>
      <c r="B14" s="40"/>
      <c r="C14" s="68" t="s">
        <v>25</v>
      </c>
      <c r="D14" s="68"/>
      <c r="E14" s="68" t="s">
        <v>25</v>
      </c>
      <c r="F14" s="68"/>
      <c r="G14" s="68" t="s">
        <v>25</v>
      </c>
      <c r="H14" s="68"/>
      <c r="I14" s="68" t="s">
        <v>25</v>
      </c>
      <c r="J14" s="68"/>
      <c r="K14" s="68" t="s">
        <v>25</v>
      </c>
      <c r="L14" s="68"/>
      <c r="M14" s="68" t="s">
        <v>25</v>
      </c>
      <c r="N14" s="69"/>
    </row>
    <row r="15" spans="1:14" x14ac:dyDescent="0.3">
      <c r="A15" s="39">
        <v>1</v>
      </c>
      <c r="B15" s="40" t="s">
        <v>5</v>
      </c>
      <c r="C15" s="68">
        <v>0</v>
      </c>
      <c r="D15" s="68"/>
      <c r="E15" s="68">
        <v>2</v>
      </c>
      <c r="F15" s="68"/>
      <c r="G15" s="68">
        <v>1</v>
      </c>
      <c r="H15" s="68"/>
      <c r="I15" s="68">
        <v>0</v>
      </c>
      <c r="J15" s="68"/>
      <c r="K15" s="68">
        <v>2</v>
      </c>
      <c r="L15" s="68"/>
      <c r="M15" s="70">
        <f>SUM(C15:L15)</f>
        <v>5</v>
      </c>
      <c r="N15" s="71"/>
    </row>
    <row r="16" spans="1:14" x14ac:dyDescent="0.3">
      <c r="A16" s="46">
        <v>2</v>
      </c>
      <c r="B16" s="47" t="s">
        <v>5</v>
      </c>
      <c r="C16" s="62">
        <v>3</v>
      </c>
      <c r="D16" s="63"/>
      <c r="E16" s="62">
        <v>0</v>
      </c>
      <c r="F16" s="63"/>
      <c r="G16" s="62">
        <v>0</v>
      </c>
      <c r="H16" s="63"/>
      <c r="I16" s="62">
        <v>4</v>
      </c>
      <c r="J16" s="63"/>
      <c r="K16" s="62">
        <v>0</v>
      </c>
      <c r="L16" s="63"/>
      <c r="M16" s="64">
        <f>SUM(C16:L16)</f>
        <v>7</v>
      </c>
      <c r="N16" s="65"/>
    </row>
    <row r="17" spans="1:14" x14ac:dyDescent="0.3">
      <c r="A17" s="46">
        <v>3</v>
      </c>
      <c r="B17" s="47" t="s">
        <v>5</v>
      </c>
      <c r="C17" s="62">
        <v>2</v>
      </c>
      <c r="D17" s="63"/>
      <c r="E17" s="62">
        <v>0</v>
      </c>
      <c r="F17" s="63"/>
      <c r="G17" s="62">
        <v>0</v>
      </c>
      <c r="H17" s="63"/>
      <c r="I17" s="62">
        <v>1</v>
      </c>
      <c r="J17" s="63"/>
      <c r="K17" s="62">
        <v>0</v>
      </c>
      <c r="L17" s="63"/>
      <c r="M17" s="64">
        <f>SUM(C17:L17)</f>
        <v>3</v>
      </c>
      <c r="N17" s="65"/>
    </row>
    <row r="18" spans="1:14" ht="15" thickBot="1" x14ac:dyDescent="0.35">
      <c r="A18" s="48"/>
      <c r="B18" s="49" t="s">
        <v>27</v>
      </c>
      <c r="C18" s="66">
        <f>SUM(C15:D17)</f>
        <v>5</v>
      </c>
      <c r="D18" s="66"/>
      <c r="E18" s="66">
        <f>SUM(E15:F17)</f>
        <v>2</v>
      </c>
      <c r="F18" s="66"/>
      <c r="G18" s="66">
        <f>SUM(G15:H17)</f>
        <v>1</v>
      </c>
      <c r="H18" s="66"/>
      <c r="I18" s="66">
        <f>SUM(I15:J17)</f>
        <v>5</v>
      </c>
      <c r="J18" s="66"/>
      <c r="K18" s="66">
        <f>SUM(K15:L17)</f>
        <v>2</v>
      </c>
      <c r="L18" s="66"/>
      <c r="M18" s="66">
        <f>SUM(M15:N17)</f>
        <v>15</v>
      </c>
      <c r="N18" s="67"/>
    </row>
    <row r="20" spans="1:14" ht="15" thickBot="1" x14ac:dyDescent="0.35">
      <c r="A20" s="41" t="s">
        <v>29</v>
      </c>
      <c r="J20" s="58"/>
    </row>
    <row r="21" spans="1:14" x14ac:dyDescent="0.3">
      <c r="A21" s="42" t="s">
        <v>30</v>
      </c>
      <c r="B21" s="55" t="s">
        <v>18</v>
      </c>
      <c r="C21" s="72" t="s">
        <v>19</v>
      </c>
      <c r="D21" s="73"/>
      <c r="E21" s="72" t="s">
        <v>21</v>
      </c>
      <c r="F21" s="73"/>
      <c r="G21" s="72" t="s">
        <v>24</v>
      </c>
      <c r="H21" s="74"/>
    </row>
    <row r="22" spans="1:14" x14ac:dyDescent="0.3">
      <c r="A22" s="43"/>
      <c r="B22" s="52"/>
      <c r="C22" s="68" t="s">
        <v>25</v>
      </c>
      <c r="D22" s="68"/>
      <c r="E22" s="68" t="s">
        <v>25</v>
      </c>
      <c r="F22" s="68"/>
      <c r="G22" s="68" t="s">
        <v>25</v>
      </c>
      <c r="H22" s="69"/>
      <c r="J22" s="60"/>
      <c r="K22" s="61"/>
      <c r="L22" s="61"/>
      <c r="M22" s="61"/>
      <c r="N22" s="61"/>
    </row>
    <row r="23" spans="1:14" x14ac:dyDescent="0.3">
      <c r="A23" s="39"/>
      <c r="B23" s="50"/>
      <c r="C23" s="62"/>
      <c r="D23" s="63"/>
      <c r="E23" s="62"/>
      <c r="F23" s="63"/>
      <c r="G23" s="64">
        <f>SUM(C23:F23)</f>
        <v>0</v>
      </c>
      <c r="H23" s="65"/>
      <c r="J23" s="61"/>
      <c r="K23" s="61"/>
      <c r="L23" s="61"/>
      <c r="M23" s="61"/>
      <c r="N23" s="61"/>
    </row>
    <row r="24" spans="1:14" x14ac:dyDescent="0.3">
      <c r="A24" s="39"/>
      <c r="B24" s="40"/>
      <c r="C24" s="68"/>
      <c r="D24" s="68"/>
      <c r="E24" s="68"/>
      <c r="F24" s="68"/>
      <c r="G24" s="70">
        <v>0</v>
      </c>
      <c r="H24" s="71"/>
      <c r="J24" s="61"/>
      <c r="K24" s="61"/>
      <c r="L24" s="61"/>
      <c r="M24" s="61"/>
      <c r="N24" s="61"/>
    </row>
    <row r="25" spans="1:14" x14ac:dyDescent="0.3">
      <c r="A25" s="46"/>
      <c r="B25" s="47"/>
      <c r="C25" s="62"/>
      <c r="D25" s="63"/>
      <c r="E25" s="62"/>
      <c r="F25" s="63"/>
      <c r="G25" s="64">
        <f>SUM(C25:F25)</f>
        <v>0</v>
      </c>
      <c r="H25" s="65"/>
      <c r="J25" s="61"/>
      <c r="K25" s="61"/>
      <c r="L25" s="61"/>
      <c r="M25" s="61"/>
      <c r="N25" s="61"/>
    </row>
    <row r="26" spans="1:14" ht="15" thickBot="1" x14ac:dyDescent="0.35">
      <c r="A26" s="48"/>
      <c r="B26" s="49" t="s">
        <v>27</v>
      </c>
      <c r="C26" s="66">
        <f>SUM(C23:D25)</f>
        <v>0</v>
      </c>
      <c r="D26" s="66"/>
      <c r="E26" s="66">
        <f>SUM(E23:F25)</f>
        <v>0</v>
      </c>
      <c r="F26" s="66"/>
      <c r="G26" s="66">
        <f>SUM(G23:H25)</f>
        <v>0</v>
      </c>
      <c r="H26" s="67"/>
      <c r="J26" s="61"/>
      <c r="K26" s="61"/>
      <c r="L26" s="61"/>
      <c r="M26" s="61"/>
      <c r="N26" s="61"/>
    </row>
    <row r="27" spans="1:14" x14ac:dyDescent="0.3">
      <c r="J27" s="61"/>
      <c r="K27" s="61"/>
      <c r="L27" s="61"/>
      <c r="M27" s="61"/>
      <c r="N27" s="61"/>
    </row>
    <row r="28" spans="1:14" x14ac:dyDescent="0.3">
      <c r="J28" s="59"/>
      <c r="K28" s="59"/>
      <c r="L28" s="59"/>
      <c r="M28" s="59"/>
      <c r="N28" s="59"/>
    </row>
    <row r="29" spans="1:14" x14ac:dyDescent="0.3">
      <c r="J29" s="59"/>
      <c r="K29" s="59"/>
      <c r="L29" s="59"/>
      <c r="M29" s="59"/>
      <c r="N29" s="59"/>
    </row>
  </sheetData>
  <mergeCells count="60">
    <mergeCell ref="M13:N13"/>
    <mergeCell ref="C14:D14"/>
    <mergeCell ref="C13:D13"/>
    <mergeCell ref="E13:F13"/>
    <mergeCell ref="G13:H13"/>
    <mergeCell ref="I13:J13"/>
    <mergeCell ref="K13:L13"/>
    <mergeCell ref="E14:F14"/>
    <mergeCell ref="G14:H14"/>
    <mergeCell ref="I14:J14"/>
    <mergeCell ref="K14:L14"/>
    <mergeCell ref="M4:N4"/>
    <mergeCell ref="C4:D4"/>
    <mergeCell ref="E4:F4"/>
    <mergeCell ref="G4:H4"/>
    <mergeCell ref="I4:J4"/>
    <mergeCell ref="K4:L4"/>
    <mergeCell ref="M15:N15"/>
    <mergeCell ref="K16:L16"/>
    <mergeCell ref="M16:N16"/>
    <mergeCell ref="M14:N14"/>
    <mergeCell ref="K18:L18"/>
    <mergeCell ref="M17:N17"/>
    <mergeCell ref="K17:L17"/>
    <mergeCell ref="M18:N18"/>
    <mergeCell ref="C15:D15"/>
    <mergeCell ref="E15:F15"/>
    <mergeCell ref="G15:H15"/>
    <mergeCell ref="I15:J15"/>
    <mergeCell ref="K15:L15"/>
    <mergeCell ref="C16:D16"/>
    <mergeCell ref="E16:F16"/>
    <mergeCell ref="G16:H16"/>
    <mergeCell ref="I16:J16"/>
    <mergeCell ref="C21:D21"/>
    <mergeCell ref="E21:F21"/>
    <mergeCell ref="G21:H21"/>
    <mergeCell ref="C18:D18"/>
    <mergeCell ref="E18:F18"/>
    <mergeCell ref="G18:H18"/>
    <mergeCell ref="I18:J18"/>
    <mergeCell ref="C17:D17"/>
    <mergeCell ref="E17:F17"/>
    <mergeCell ref="G17:H17"/>
    <mergeCell ref="I17:J17"/>
    <mergeCell ref="C26:D26"/>
    <mergeCell ref="E26:F26"/>
    <mergeCell ref="G26:H26"/>
    <mergeCell ref="C22:D22"/>
    <mergeCell ref="E22:F22"/>
    <mergeCell ref="G22:H22"/>
    <mergeCell ref="C24:D24"/>
    <mergeCell ref="E24:F24"/>
    <mergeCell ref="G24:H24"/>
    <mergeCell ref="C23:D23"/>
    <mergeCell ref="E23:F23"/>
    <mergeCell ref="G23:H23"/>
    <mergeCell ref="C25:D25"/>
    <mergeCell ref="E25:F25"/>
    <mergeCell ref="G25:H25"/>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P56"/>
  <sheetViews>
    <sheetView zoomScale="70" zoomScaleNormal="70" workbookViewId="0">
      <selection activeCell="H34" sqref="H34:H40"/>
    </sheetView>
  </sheetViews>
  <sheetFormatPr defaultRowHeight="14.4" x14ac:dyDescent="0.3"/>
  <cols>
    <col min="1" max="1" width="6.88671875" style="34" bestFit="1" customWidth="1"/>
    <col min="2" max="2" width="10.5546875" bestFit="1" customWidth="1"/>
    <col min="3" max="3" width="12" customWidth="1"/>
    <col min="4" max="4" width="11.88671875" customWidth="1"/>
    <col min="5" max="5" width="8.5546875" customWidth="1"/>
    <col min="6" max="6" width="4" customWidth="1"/>
    <col min="7" max="7" width="12.109375" customWidth="1"/>
    <col min="8" max="8" width="5" bestFit="1" customWidth="1"/>
    <col min="9" max="9" width="6.33203125" bestFit="1" customWidth="1"/>
    <col min="10" max="10" width="19.44140625" customWidth="1"/>
    <col min="11" max="11" width="47.88671875" customWidth="1"/>
    <col min="12" max="12" width="48.33203125" customWidth="1"/>
    <col min="13" max="13" width="5.33203125" bestFit="1" customWidth="1"/>
    <col min="14" max="14" width="6.44140625" style="22" customWidth="1"/>
  </cols>
  <sheetData>
    <row r="1" spans="1:14" ht="23.4" x14ac:dyDescent="0.45">
      <c r="C1" s="1" t="s">
        <v>42</v>
      </c>
    </row>
    <row r="3" spans="1:14" ht="15" thickBot="1" x14ac:dyDescent="0.35"/>
    <row r="4" spans="1:14" s="2" customFormat="1" ht="15" thickBot="1" x14ac:dyDescent="0.35">
      <c r="A4" s="38" t="s">
        <v>0</v>
      </c>
      <c r="B4" s="6" t="s">
        <v>1</v>
      </c>
      <c r="C4" s="6" t="s">
        <v>2</v>
      </c>
      <c r="D4" s="6" t="s">
        <v>3</v>
      </c>
      <c r="E4" s="6" t="s">
        <v>4</v>
      </c>
      <c r="F4" s="6" t="s">
        <v>31</v>
      </c>
      <c r="G4" s="6" t="s">
        <v>6</v>
      </c>
      <c r="H4" s="6" t="s">
        <v>7</v>
      </c>
      <c r="I4" s="6" t="s">
        <v>11</v>
      </c>
      <c r="J4" s="6" t="s">
        <v>10</v>
      </c>
      <c r="K4" s="6" t="s">
        <v>8</v>
      </c>
      <c r="L4" s="6" t="s">
        <v>9</v>
      </c>
      <c r="M4" s="6" t="s">
        <v>14</v>
      </c>
      <c r="N4" s="7" t="s">
        <v>16</v>
      </c>
    </row>
    <row r="5" spans="1:14" ht="57.6" x14ac:dyDescent="0.3">
      <c r="A5" s="12">
        <v>2023</v>
      </c>
      <c r="B5" s="8">
        <v>1</v>
      </c>
      <c r="C5" s="4">
        <v>44928</v>
      </c>
      <c r="D5" s="4">
        <v>44939</v>
      </c>
      <c r="E5" s="3" t="s">
        <v>5</v>
      </c>
      <c r="F5" s="3" t="s">
        <v>34</v>
      </c>
      <c r="G5" s="3" t="s">
        <v>34</v>
      </c>
      <c r="H5" s="8">
        <v>0</v>
      </c>
      <c r="I5" s="8" t="s">
        <v>12</v>
      </c>
      <c r="J5" s="3" t="s">
        <v>13</v>
      </c>
      <c r="K5" s="5" t="s">
        <v>35</v>
      </c>
      <c r="L5" s="5" t="s">
        <v>36</v>
      </c>
      <c r="M5" s="8" t="s">
        <v>15</v>
      </c>
      <c r="N5" s="57" t="s">
        <v>33</v>
      </c>
    </row>
    <row r="6" spans="1:14" ht="100.8" x14ac:dyDescent="0.3">
      <c r="A6" s="18">
        <v>2023</v>
      </c>
      <c r="B6" s="9">
        <v>1</v>
      </c>
      <c r="C6" s="13">
        <v>44960</v>
      </c>
      <c r="D6" s="13">
        <v>44970</v>
      </c>
      <c r="E6" s="9" t="s">
        <v>5</v>
      </c>
      <c r="F6" s="9" t="s">
        <v>37</v>
      </c>
      <c r="G6" s="9" t="s">
        <v>38</v>
      </c>
      <c r="H6" s="9">
        <v>17</v>
      </c>
      <c r="I6" s="9" t="s">
        <v>12</v>
      </c>
      <c r="J6" s="9" t="s">
        <v>39</v>
      </c>
      <c r="K6" s="11" t="s">
        <v>40</v>
      </c>
      <c r="L6" s="11" t="s">
        <v>41</v>
      </c>
      <c r="M6" s="8" t="s">
        <v>15</v>
      </c>
      <c r="N6" s="57" t="s">
        <v>33</v>
      </c>
    </row>
    <row r="7" spans="1:14" ht="100.8" x14ac:dyDescent="0.3">
      <c r="A7" s="18">
        <v>2023</v>
      </c>
      <c r="B7" s="9">
        <v>1</v>
      </c>
      <c r="C7" s="16">
        <v>44985</v>
      </c>
      <c r="D7" s="16">
        <v>44992</v>
      </c>
      <c r="E7" s="15" t="s">
        <v>5</v>
      </c>
      <c r="F7" s="15" t="s">
        <v>46</v>
      </c>
      <c r="G7" s="15" t="s">
        <v>43</v>
      </c>
      <c r="H7" s="15">
        <v>3</v>
      </c>
      <c r="I7" s="15" t="s">
        <v>12</v>
      </c>
      <c r="J7" s="15" t="s">
        <v>44</v>
      </c>
      <c r="K7" s="11" t="s">
        <v>63</v>
      </c>
      <c r="L7" s="11" t="s">
        <v>56</v>
      </c>
      <c r="M7" s="15" t="s">
        <v>15</v>
      </c>
      <c r="N7" s="14" t="s">
        <v>45</v>
      </c>
    </row>
    <row r="8" spans="1:14" ht="100.2" customHeight="1" x14ac:dyDescent="0.3">
      <c r="A8" s="18">
        <v>2023</v>
      </c>
      <c r="B8" s="15">
        <v>1</v>
      </c>
      <c r="C8" s="16">
        <v>44987</v>
      </c>
      <c r="D8" s="16">
        <v>44994</v>
      </c>
      <c r="E8" s="15" t="s">
        <v>5</v>
      </c>
      <c r="F8" s="15" t="s">
        <v>47</v>
      </c>
      <c r="G8" s="15" t="s">
        <v>48</v>
      </c>
      <c r="H8" s="15">
        <v>0</v>
      </c>
      <c r="I8" s="15" t="s">
        <v>12</v>
      </c>
      <c r="J8" s="15" t="s">
        <v>51</v>
      </c>
      <c r="K8" s="17" t="s">
        <v>50</v>
      </c>
      <c r="L8" s="11" t="s">
        <v>49</v>
      </c>
      <c r="M8" s="8" t="s">
        <v>15</v>
      </c>
      <c r="N8" s="57" t="s">
        <v>33</v>
      </c>
    </row>
    <row r="9" spans="1:14" ht="187.2" x14ac:dyDescent="0.3">
      <c r="A9" s="18">
        <v>2023</v>
      </c>
      <c r="B9" s="9">
        <v>1</v>
      </c>
      <c r="C9" s="13">
        <v>44991</v>
      </c>
      <c r="D9" s="13">
        <v>44994</v>
      </c>
      <c r="E9" s="9" t="s">
        <v>5</v>
      </c>
      <c r="F9" s="9" t="s">
        <v>47</v>
      </c>
      <c r="G9" s="9" t="s">
        <v>52</v>
      </c>
      <c r="H9" s="9">
        <v>3</v>
      </c>
      <c r="I9" s="9" t="s">
        <v>53</v>
      </c>
      <c r="J9" s="9" t="s">
        <v>39</v>
      </c>
      <c r="K9" s="11" t="s">
        <v>54</v>
      </c>
      <c r="L9" s="11" t="s">
        <v>55</v>
      </c>
      <c r="M9" s="8" t="s">
        <v>15</v>
      </c>
      <c r="N9" s="57" t="s">
        <v>33</v>
      </c>
    </row>
    <row r="10" spans="1:14" ht="86.4" x14ac:dyDescent="0.3">
      <c r="A10" s="19">
        <v>2023</v>
      </c>
      <c r="B10" s="18">
        <v>1</v>
      </c>
      <c r="C10" s="13">
        <v>44988</v>
      </c>
      <c r="D10" s="13">
        <v>45012</v>
      </c>
      <c r="E10" s="9" t="s">
        <v>5</v>
      </c>
      <c r="F10" s="9" t="s">
        <v>47</v>
      </c>
      <c r="G10" s="9" t="s">
        <v>57</v>
      </c>
      <c r="H10" s="18">
        <v>60</v>
      </c>
      <c r="I10" s="9" t="s">
        <v>53</v>
      </c>
      <c r="J10" s="15" t="s">
        <v>59</v>
      </c>
      <c r="K10" s="11" t="s">
        <v>60</v>
      </c>
      <c r="L10" s="17" t="s">
        <v>58</v>
      </c>
      <c r="M10" s="8" t="s">
        <v>15</v>
      </c>
      <c r="N10" s="57" t="s">
        <v>33</v>
      </c>
    </row>
    <row r="11" spans="1:14" ht="129.6" x14ac:dyDescent="0.3">
      <c r="A11" s="18">
        <v>2023</v>
      </c>
      <c r="B11" s="18">
        <v>1</v>
      </c>
      <c r="C11" s="13">
        <v>45000</v>
      </c>
      <c r="D11" s="13">
        <v>45013</v>
      </c>
      <c r="E11" s="18" t="s">
        <v>5</v>
      </c>
      <c r="F11" s="18" t="s">
        <v>46</v>
      </c>
      <c r="G11" s="18" t="s">
        <v>43</v>
      </c>
      <c r="H11" s="18">
        <v>0</v>
      </c>
      <c r="I11" s="18" t="s">
        <v>12</v>
      </c>
      <c r="J11" s="20" t="s">
        <v>59</v>
      </c>
      <c r="K11" s="11" t="s">
        <v>61</v>
      </c>
      <c r="L11" s="11" t="s">
        <v>62</v>
      </c>
      <c r="M11" s="8" t="s">
        <v>15</v>
      </c>
      <c r="N11" s="57" t="s">
        <v>33</v>
      </c>
    </row>
    <row r="12" spans="1:14" ht="109.8" customHeight="1" x14ac:dyDescent="0.3">
      <c r="A12" s="18">
        <v>2023</v>
      </c>
      <c r="B12" s="18">
        <v>1</v>
      </c>
      <c r="C12" s="21">
        <v>45012</v>
      </c>
      <c r="D12" s="21">
        <v>45019</v>
      </c>
      <c r="E12" s="18" t="s">
        <v>5</v>
      </c>
      <c r="F12" s="18" t="s">
        <v>37</v>
      </c>
      <c r="G12" s="18" t="s">
        <v>64</v>
      </c>
      <c r="H12" s="18">
        <v>0</v>
      </c>
      <c r="I12" s="18" t="s">
        <v>12</v>
      </c>
      <c r="J12" s="15" t="s">
        <v>13</v>
      </c>
      <c r="K12" s="11" t="s">
        <v>97</v>
      </c>
      <c r="L12" s="17" t="s">
        <v>66</v>
      </c>
      <c r="M12" s="9" t="s">
        <v>65</v>
      </c>
      <c r="N12" s="57" t="s">
        <v>33</v>
      </c>
    </row>
    <row r="13" spans="1:14" ht="144" x14ac:dyDescent="0.3">
      <c r="A13" s="18">
        <v>2023</v>
      </c>
      <c r="B13" s="18">
        <v>1</v>
      </c>
      <c r="C13" s="13">
        <v>45015</v>
      </c>
      <c r="D13" s="13">
        <v>45019</v>
      </c>
      <c r="E13" s="18" t="s">
        <v>5</v>
      </c>
      <c r="F13" s="18" t="s">
        <v>46</v>
      </c>
      <c r="G13" s="18" t="s">
        <v>67</v>
      </c>
      <c r="H13" s="18">
        <v>0</v>
      </c>
      <c r="I13" s="18" t="s">
        <v>12</v>
      </c>
      <c r="J13" s="15" t="s">
        <v>59</v>
      </c>
      <c r="K13" s="17" t="s">
        <v>98</v>
      </c>
      <c r="L13" s="17" t="s">
        <v>68</v>
      </c>
      <c r="M13" s="9" t="s">
        <v>15</v>
      </c>
      <c r="N13" s="57" t="s">
        <v>33</v>
      </c>
    </row>
    <row r="14" spans="1:14" ht="144" x14ac:dyDescent="0.3">
      <c r="A14" s="18">
        <v>2023</v>
      </c>
      <c r="B14" s="18">
        <v>1</v>
      </c>
      <c r="C14" s="13">
        <v>44995</v>
      </c>
      <c r="D14" s="13">
        <v>45021</v>
      </c>
      <c r="E14" s="18" t="s">
        <v>5</v>
      </c>
      <c r="F14" s="18" t="s">
        <v>46</v>
      </c>
      <c r="G14" s="18" t="s">
        <v>69</v>
      </c>
      <c r="H14" s="18">
        <v>16</v>
      </c>
      <c r="I14" s="18" t="s">
        <v>12</v>
      </c>
      <c r="J14" s="20" t="s">
        <v>44</v>
      </c>
      <c r="K14" s="23" t="s">
        <v>70</v>
      </c>
      <c r="L14" s="17" t="s">
        <v>49</v>
      </c>
      <c r="M14" s="18" t="s">
        <v>15</v>
      </c>
      <c r="N14" s="14" t="s">
        <v>45</v>
      </c>
    </row>
    <row r="15" spans="1:14" ht="201.6" x14ac:dyDescent="0.3">
      <c r="A15" s="18">
        <v>2023</v>
      </c>
      <c r="B15" s="18">
        <v>1</v>
      </c>
      <c r="C15" s="21">
        <v>44970</v>
      </c>
      <c r="D15" s="24">
        <v>45027</v>
      </c>
      <c r="E15" s="18" t="s">
        <v>5</v>
      </c>
      <c r="F15" s="18" t="s">
        <v>47</v>
      </c>
      <c r="G15" s="18" t="s">
        <v>48</v>
      </c>
      <c r="H15" s="18">
        <v>35</v>
      </c>
      <c r="I15" s="18" t="s">
        <v>53</v>
      </c>
      <c r="J15" s="20" t="s">
        <v>39</v>
      </c>
      <c r="K15" s="37" t="s">
        <v>72</v>
      </c>
      <c r="L15" s="17" t="s">
        <v>94</v>
      </c>
      <c r="M15" s="18" t="s">
        <v>15</v>
      </c>
      <c r="N15" s="57" t="s">
        <v>33</v>
      </c>
    </row>
    <row r="16" spans="1:14" ht="273.60000000000002" x14ac:dyDescent="0.3">
      <c r="A16" s="18">
        <v>2023</v>
      </c>
      <c r="B16" s="18">
        <v>2</v>
      </c>
      <c r="C16" s="21">
        <v>45030</v>
      </c>
      <c r="D16" s="21">
        <v>45037</v>
      </c>
      <c r="E16" s="18" t="s">
        <v>5</v>
      </c>
      <c r="F16" s="18" t="s">
        <v>47</v>
      </c>
      <c r="G16" s="18" t="s">
        <v>71</v>
      </c>
      <c r="H16" s="18">
        <v>0</v>
      </c>
      <c r="I16" s="18" t="s">
        <v>12</v>
      </c>
      <c r="J16" s="20" t="s">
        <v>39</v>
      </c>
      <c r="K16" s="23" t="s">
        <v>74</v>
      </c>
      <c r="L16" s="17" t="s">
        <v>73</v>
      </c>
      <c r="M16" s="18" t="s">
        <v>65</v>
      </c>
      <c r="N16" s="57" t="s">
        <v>33</v>
      </c>
    </row>
    <row r="17" spans="1:14" ht="100.8" x14ac:dyDescent="0.3">
      <c r="A17" s="18">
        <v>2023</v>
      </c>
      <c r="B17" s="18">
        <v>2</v>
      </c>
      <c r="C17" s="21">
        <v>45037</v>
      </c>
      <c r="D17" s="21">
        <v>45041</v>
      </c>
      <c r="E17" s="18" t="s">
        <v>5</v>
      </c>
      <c r="F17" s="18" t="s">
        <v>37</v>
      </c>
      <c r="G17" s="18" t="s">
        <v>38</v>
      </c>
      <c r="H17" s="18">
        <v>1</v>
      </c>
      <c r="I17" s="18" t="s">
        <v>12</v>
      </c>
      <c r="J17" s="20" t="s">
        <v>44</v>
      </c>
      <c r="K17" s="17" t="s">
        <v>76</v>
      </c>
      <c r="L17" s="17" t="s">
        <v>75</v>
      </c>
      <c r="M17" s="18" t="s">
        <v>15</v>
      </c>
      <c r="N17" s="57" t="s">
        <v>33</v>
      </c>
    </row>
    <row r="18" spans="1:14" ht="316.8" x14ac:dyDescent="0.3">
      <c r="A18" s="18">
        <v>2023</v>
      </c>
      <c r="B18" s="18">
        <v>1</v>
      </c>
      <c r="C18" s="21">
        <v>44973</v>
      </c>
      <c r="D18" s="21">
        <v>45041</v>
      </c>
      <c r="E18" s="18" t="s">
        <v>5</v>
      </c>
      <c r="F18" s="18" t="s">
        <v>47</v>
      </c>
      <c r="G18" s="18" t="s">
        <v>77</v>
      </c>
      <c r="H18" s="18">
        <v>35</v>
      </c>
      <c r="I18" s="18" t="s">
        <v>53</v>
      </c>
      <c r="J18" s="20" t="s">
        <v>59</v>
      </c>
      <c r="K18" s="11" t="s">
        <v>81</v>
      </c>
      <c r="L18" s="17" t="s">
        <v>78</v>
      </c>
      <c r="M18" s="18" t="s">
        <v>15</v>
      </c>
      <c r="N18" s="57" t="s">
        <v>33</v>
      </c>
    </row>
    <row r="19" spans="1:14" ht="100.8" x14ac:dyDescent="0.3">
      <c r="A19" s="18">
        <v>2023</v>
      </c>
      <c r="B19" s="18">
        <v>2</v>
      </c>
      <c r="C19" s="21">
        <v>45041</v>
      </c>
      <c r="D19" s="21">
        <v>45061</v>
      </c>
      <c r="E19" s="18" t="s">
        <v>5</v>
      </c>
      <c r="F19" s="18" t="s">
        <v>46</v>
      </c>
      <c r="G19" s="18" t="s">
        <v>69</v>
      </c>
      <c r="H19" s="18">
        <v>0</v>
      </c>
      <c r="I19" s="18" t="s">
        <v>12</v>
      </c>
      <c r="J19" s="20" t="s">
        <v>44</v>
      </c>
      <c r="K19" s="23" t="s">
        <v>80</v>
      </c>
      <c r="L19" s="17" t="s">
        <v>79</v>
      </c>
      <c r="M19" s="18" t="s">
        <v>15</v>
      </c>
      <c r="N19" s="57" t="s">
        <v>33</v>
      </c>
    </row>
    <row r="20" spans="1:14" ht="408" customHeight="1" x14ac:dyDescent="0.3">
      <c r="A20" s="18">
        <v>2023</v>
      </c>
      <c r="B20" s="18">
        <v>2</v>
      </c>
      <c r="C20" s="21">
        <v>45035</v>
      </c>
      <c r="D20" s="21">
        <v>45061</v>
      </c>
      <c r="E20" s="18" t="s">
        <v>5</v>
      </c>
      <c r="F20" s="18" t="s">
        <v>47</v>
      </c>
      <c r="G20" s="18" t="s">
        <v>82</v>
      </c>
      <c r="H20" s="18">
        <v>3</v>
      </c>
      <c r="I20" s="18" t="s">
        <v>12</v>
      </c>
      <c r="J20" s="20" t="s">
        <v>39</v>
      </c>
      <c r="K20" s="11" t="s">
        <v>99</v>
      </c>
      <c r="L20" s="17" t="s">
        <v>83</v>
      </c>
      <c r="M20" s="18" t="s">
        <v>15</v>
      </c>
      <c r="N20" s="57" t="s">
        <v>33</v>
      </c>
    </row>
    <row r="21" spans="1:14" ht="158.4" x14ac:dyDescent="0.3">
      <c r="A21" s="18">
        <v>2023</v>
      </c>
      <c r="B21" s="18">
        <v>2</v>
      </c>
      <c r="C21" s="21">
        <v>45043</v>
      </c>
      <c r="D21" s="21">
        <v>45084</v>
      </c>
      <c r="E21" s="18" t="s">
        <v>5</v>
      </c>
      <c r="F21" s="18" t="s">
        <v>47</v>
      </c>
      <c r="G21" s="18" t="s">
        <v>84</v>
      </c>
      <c r="H21" s="18">
        <v>0</v>
      </c>
      <c r="I21" s="18" t="s">
        <v>12</v>
      </c>
      <c r="J21" s="20" t="s">
        <v>39</v>
      </c>
      <c r="K21" s="11" t="s">
        <v>88</v>
      </c>
      <c r="L21" s="17" t="s">
        <v>87</v>
      </c>
      <c r="M21" s="18" t="s">
        <v>15</v>
      </c>
      <c r="N21" s="57" t="s">
        <v>33</v>
      </c>
    </row>
    <row r="22" spans="1:14" ht="43.2" x14ac:dyDescent="0.3">
      <c r="A22" s="18">
        <v>2023</v>
      </c>
      <c r="B22" s="18">
        <v>2</v>
      </c>
      <c r="C22" s="21">
        <v>45063</v>
      </c>
      <c r="D22" s="21">
        <v>45084</v>
      </c>
      <c r="E22" s="18" t="s">
        <v>5</v>
      </c>
      <c r="F22" s="18" t="s">
        <v>46</v>
      </c>
      <c r="G22" s="18" t="s">
        <v>69</v>
      </c>
      <c r="H22" s="18">
        <v>0</v>
      </c>
      <c r="I22" s="18" t="s">
        <v>12</v>
      </c>
      <c r="J22" s="20" t="s">
        <v>44</v>
      </c>
      <c r="K22" s="11" t="s">
        <v>85</v>
      </c>
      <c r="L22" s="17" t="s">
        <v>86</v>
      </c>
      <c r="M22" s="18" t="s">
        <v>15</v>
      </c>
      <c r="N22" s="57" t="s">
        <v>33</v>
      </c>
    </row>
    <row r="23" spans="1:14" ht="231.6" customHeight="1" x14ac:dyDescent="0.3">
      <c r="A23" s="18">
        <v>2023</v>
      </c>
      <c r="B23" s="18">
        <v>2</v>
      </c>
      <c r="C23" s="36">
        <v>45072</v>
      </c>
      <c r="D23" s="35">
        <v>45084</v>
      </c>
      <c r="E23" s="18" t="s">
        <v>5</v>
      </c>
      <c r="F23" s="18" t="s">
        <v>48</v>
      </c>
      <c r="G23" s="18" t="s">
        <v>89</v>
      </c>
      <c r="H23" s="18">
        <v>2</v>
      </c>
      <c r="I23" s="18" t="s">
        <v>12</v>
      </c>
      <c r="J23" s="20" t="s">
        <v>39</v>
      </c>
      <c r="K23" s="17" t="s">
        <v>91</v>
      </c>
      <c r="L23" s="17" t="s">
        <v>90</v>
      </c>
      <c r="M23" s="18" t="s">
        <v>15</v>
      </c>
      <c r="N23" s="57" t="s">
        <v>33</v>
      </c>
    </row>
    <row r="24" spans="1:14" ht="207" customHeight="1" x14ac:dyDescent="0.3">
      <c r="A24" s="18">
        <v>2023</v>
      </c>
      <c r="B24" s="18">
        <v>2</v>
      </c>
      <c r="C24" s="21">
        <v>45082</v>
      </c>
      <c r="D24" s="21">
        <v>45085</v>
      </c>
      <c r="E24" s="18" t="s">
        <v>5</v>
      </c>
      <c r="F24" s="10" t="s">
        <v>46</v>
      </c>
      <c r="G24" s="18" t="s">
        <v>92</v>
      </c>
      <c r="H24" s="18">
        <v>6</v>
      </c>
      <c r="I24" s="18" t="s">
        <v>12</v>
      </c>
      <c r="J24" s="20" t="s">
        <v>39</v>
      </c>
      <c r="K24" s="23" t="s">
        <v>100</v>
      </c>
      <c r="L24" s="17" t="s">
        <v>101</v>
      </c>
      <c r="M24" s="18" t="s">
        <v>15</v>
      </c>
      <c r="N24" s="57" t="s">
        <v>33</v>
      </c>
    </row>
    <row r="25" spans="1:14" ht="135" customHeight="1" x14ac:dyDescent="0.3">
      <c r="A25" s="18">
        <v>2023</v>
      </c>
      <c r="B25" s="18">
        <v>2</v>
      </c>
      <c r="C25" s="21">
        <v>45063</v>
      </c>
      <c r="D25" s="21">
        <v>45086</v>
      </c>
      <c r="E25" s="18" t="s">
        <v>5</v>
      </c>
      <c r="F25" s="18" t="s">
        <v>47</v>
      </c>
      <c r="G25" s="18" t="s">
        <v>93</v>
      </c>
      <c r="H25" s="18">
        <v>2</v>
      </c>
      <c r="I25" s="18" t="s">
        <v>12</v>
      </c>
      <c r="J25" s="20" t="s">
        <v>39</v>
      </c>
      <c r="K25" s="23" t="s">
        <v>96</v>
      </c>
      <c r="L25" s="17" t="s">
        <v>95</v>
      </c>
      <c r="M25" s="18" t="s">
        <v>15</v>
      </c>
      <c r="N25" s="57" t="s">
        <v>33</v>
      </c>
    </row>
    <row r="26" spans="1:14" ht="149.4" customHeight="1" x14ac:dyDescent="0.3">
      <c r="A26" s="18">
        <v>2023</v>
      </c>
      <c r="B26" s="18">
        <v>2</v>
      </c>
      <c r="C26" s="21">
        <v>45086</v>
      </c>
      <c r="D26" s="21">
        <v>45093</v>
      </c>
      <c r="E26" s="18" t="s">
        <v>5</v>
      </c>
      <c r="F26" s="18" t="s">
        <v>47</v>
      </c>
      <c r="G26" s="18" t="s">
        <v>48</v>
      </c>
      <c r="H26" s="18">
        <v>0</v>
      </c>
      <c r="I26" s="18" t="s">
        <v>12</v>
      </c>
      <c r="J26" s="20" t="s">
        <v>39</v>
      </c>
      <c r="K26" s="23" t="s">
        <v>114</v>
      </c>
      <c r="L26" s="17" t="s">
        <v>115</v>
      </c>
      <c r="M26" s="18" t="s">
        <v>15</v>
      </c>
      <c r="N26" s="57" t="s">
        <v>33</v>
      </c>
    </row>
    <row r="27" spans="1:14" ht="72" x14ac:dyDescent="0.3">
      <c r="A27" s="18">
        <v>2023</v>
      </c>
      <c r="B27" s="18">
        <v>2</v>
      </c>
      <c r="C27" s="21">
        <v>45078</v>
      </c>
      <c r="D27" s="21">
        <v>45093</v>
      </c>
      <c r="E27" s="18" t="s">
        <v>5</v>
      </c>
      <c r="F27" s="18" t="s">
        <v>47</v>
      </c>
      <c r="G27" s="18" t="s">
        <v>52</v>
      </c>
      <c r="H27" s="18">
        <v>0</v>
      </c>
      <c r="I27" s="18" t="s">
        <v>12</v>
      </c>
      <c r="J27" s="20" t="s">
        <v>44</v>
      </c>
      <c r="K27" s="23" t="s">
        <v>103</v>
      </c>
      <c r="L27" s="17" t="s">
        <v>102</v>
      </c>
      <c r="M27" s="18" t="s">
        <v>15</v>
      </c>
      <c r="N27" s="57" t="s">
        <v>33</v>
      </c>
    </row>
    <row r="28" spans="1:14" ht="72" x14ac:dyDescent="0.3">
      <c r="A28" s="18">
        <v>2023</v>
      </c>
      <c r="B28" s="18">
        <v>2</v>
      </c>
      <c r="C28" s="21">
        <v>45057</v>
      </c>
      <c r="D28" s="21">
        <v>45110</v>
      </c>
      <c r="E28" s="18" t="s">
        <v>5</v>
      </c>
      <c r="F28" s="18" t="s">
        <v>46</v>
      </c>
      <c r="G28" s="18" t="s">
        <v>69</v>
      </c>
      <c r="H28" s="18">
        <v>0</v>
      </c>
      <c r="I28" s="18" t="s">
        <v>12</v>
      </c>
      <c r="J28" s="20" t="s">
        <v>44</v>
      </c>
      <c r="K28" s="17" t="s">
        <v>104</v>
      </c>
      <c r="L28" s="10" t="s">
        <v>86</v>
      </c>
      <c r="M28" s="18" t="s">
        <v>65</v>
      </c>
      <c r="N28" s="57" t="s">
        <v>33</v>
      </c>
    </row>
    <row r="29" spans="1:14" ht="222" customHeight="1" x14ac:dyDescent="0.3">
      <c r="A29" s="18">
        <v>2023</v>
      </c>
      <c r="B29" s="18">
        <v>2</v>
      </c>
      <c r="C29" s="13">
        <v>45096</v>
      </c>
      <c r="D29" s="13">
        <v>45111</v>
      </c>
      <c r="E29" s="18" t="s">
        <v>5</v>
      </c>
      <c r="F29" s="18" t="s">
        <v>47</v>
      </c>
      <c r="G29" s="18" t="s">
        <v>52</v>
      </c>
      <c r="H29" s="18">
        <v>14</v>
      </c>
      <c r="I29" s="18" t="s">
        <v>12</v>
      </c>
      <c r="J29" s="20" t="s">
        <v>39</v>
      </c>
      <c r="K29" s="17" t="s">
        <v>107</v>
      </c>
      <c r="L29" s="11" t="s">
        <v>108</v>
      </c>
      <c r="M29" s="18" t="s">
        <v>15</v>
      </c>
      <c r="N29" s="57" t="s">
        <v>33</v>
      </c>
    </row>
    <row r="30" spans="1:14" ht="135.6" customHeight="1" x14ac:dyDescent="0.3">
      <c r="A30" s="20">
        <v>2023</v>
      </c>
      <c r="B30" s="20">
        <v>2</v>
      </c>
      <c r="C30" s="51">
        <v>45104</v>
      </c>
      <c r="D30" s="51">
        <v>45111</v>
      </c>
      <c r="E30" s="20" t="s">
        <v>105</v>
      </c>
      <c r="F30" s="20"/>
      <c r="G30" s="20" t="s">
        <v>106</v>
      </c>
      <c r="H30" s="20">
        <v>24</v>
      </c>
      <c r="I30" s="20" t="s">
        <v>12</v>
      </c>
      <c r="J30" s="20" t="s">
        <v>59</v>
      </c>
      <c r="K30" s="37" t="s">
        <v>113</v>
      </c>
      <c r="L30" s="17" t="s">
        <v>112</v>
      </c>
      <c r="M30" s="17" t="s">
        <v>15</v>
      </c>
      <c r="N30" s="57" t="s">
        <v>33</v>
      </c>
    </row>
    <row r="31" spans="1:14" ht="113.4" customHeight="1" x14ac:dyDescent="0.3">
      <c r="A31" s="20">
        <v>2023</v>
      </c>
      <c r="B31" s="20">
        <v>1</v>
      </c>
      <c r="C31" s="51">
        <v>45013</v>
      </c>
      <c r="D31" s="51">
        <v>45111</v>
      </c>
      <c r="E31" s="20" t="s">
        <v>5</v>
      </c>
      <c r="F31" s="20" t="s">
        <v>37</v>
      </c>
      <c r="G31" s="20" t="s">
        <v>38</v>
      </c>
      <c r="H31" s="20">
        <v>49</v>
      </c>
      <c r="I31" s="20" t="s">
        <v>12</v>
      </c>
      <c r="J31" s="20" t="s">
        <v>44</v>
      </c>
      <c r="K31" s="37" t="s">
        <v>109</v>
      </c>
      <c r="L31" s="17" t="s">
        <v>49</v>
      </c>
      <c r="M31" s="17" t="s">
        <v>15</v>
      </c>
      <c r="N31" s="57" t="s">
        <v>33</v>
      </c>
    </row>
    <row r="32" spans="1:14" ht="183" customHeight="1" x14ac:dyDescent="0.3">
      <c r="A32" s="20">
        <v>2023</v>
      </c>
      <c r="B32" s="20">
        <v>2</v>
      </c>
      <c r="C32" s="16">
        <v>45037</v>
      </c>
      <c r="D32" s="16">
        <v>45113</v>
      </c>
      <c r="E32" s="20" t="s">
        <v>5</v>
      </c>
      <c r="F32" s="20" t="s">
        <v>47</v>
      </c>
      <c r="G32" s="20" t="s">
        <v>52</v>
      </c>
      <c r="H32" s="20">
        <v>90</v>
      </c>
      <c r="I32" s="20" t="s">
        <v>12</v>
      </c>
      <c r="J32" s="15" t="s">
        <v>13</v>
      </c>
      <c r="K32" s="11" t="s">
        <v>110</v>
      </c>
      <c r="L32" s="17" t="s">
        <v>111</v>
      </c>
      <c r="M32" s="17" t="s">
        <v>15</v>
      </c>
      <c r="N32" s="57" t="s">
        <v>33</v>
      </c>
    </row>
    <row r="33" spans="1:16" ht="151.80000000000001" customHeight="1" x14ac:dyDescent="0.3">
      <c r="A33" s="20">
        <v>2023</v>
      </c>
      <c r="B33" s="20">
        <v>2</v>
      </c>
      <c r="C33" s="16">
        <v>45086</v>
      </c>
      <c r="D33" s="16">
        <v>45139</v>
      </c>
      <c r="E33" s="20" t="s">
        <v>5</v>
      </c>
      <c r="F33" s="20" t="s">
        <v>47</v>
      </c>
      <c r="G33" s="20" t="s">
        <v>48</v>
      </c>
      <c r="H33" s="20">
        <v>28</v>
      </c>
      <c r="I33" s="20" t="s">
        <v>12</v>
      </c>
      <c r="J33" s="15" t="s">
        <v>13</v>
      </c>
      <c r="K33" s="11" t="s">
        <v>117</v>
      </c>
      <c r="L33" s="17" t="s">
        <v>111</v>
      </c>
      <c r="M33" s="17" t="s">
        <v>15</v>
      </c>
      <c r="N33" s="57" t="s">
        <v>33</v>
      </c>
      <c r="P33" s="17"/>
    </row>
    <row r="34" spans="1:16" ht="98.4" customHeight="1" x14ac:dyDescent="0.3">
      <c r="A34" s="20">
        <v>2023</v>
      </c>
      <c r="B34" s="20">
        <v>3</v>
      </c>
      <c r="C34" s="16">
        <v>45118</v>
      </c>
      <c r="D34" s="16">
        <v>45139</v>
      </c>
      <c r="E34" s="20" t="s">
        <v>5</v>
      </c>
      <c r="F34" s="20" t="s">
        <v>46</v>
      </c>
      <c r="G34" s="20" t="s">
        <v>116</v>
      </c>
      <c r="H34" s="20">
        <v>9</v>
      </c>
      <c r="I34" s="20" t="s">
        <v>12</v>
      </c>
      <c r="J34" s="20" t="s">
        <v>39</v>
      </c>
      <c r="K34" s="11" t="s">
        <v>119</v>
      </c>
      <c r="L34" s="17" t="s">
        <v>118</v>
      </c>
      <c r="M34" s="17" t="s">
        <v>15</v>
      </c>
      <c r="N34" s="57" t="s">
        <v>33</v>
      </c>
    </row>
    <row r="35" spans="1:16" ht="115.2" x14ac:dyDescent="0.3">
      <c r="A35" s="20">
        <v>2023</v>
      </c>
      <c r="B35" s="20">
        <v>3</v>
      </c>
      <c r="C35" s="16">
        <v>45141</v>
      </c>
      <c r="D35" s="16">
        <v>45154</v>
      </c>
      <c r="E35" s="20" t="s">
        <v>5</v>
      </c>
      <c r="F35" s="20" t="s">
        <v>47</v>
      </c>
      <c r="G35" s="20" t="s">
        <v>52</v>
      </c>
      <c r="H35" s="20">
        <v>0</v>
      </c>
      <c r="I35" s="20" t="s">
        <v>12</v>
      </c>
      <c r="J35" s="20" t="s">
        <v>44</v>
      </c>
      <c r="K35" s="11" t="s">
        <v>123</v>
      </c>
      <c r="L35" s="17" t="s">
        <v>49</v>
      </c>
      <c r="M35" s="17" t="s">
        <v>15</v>
      </c>
      <c r="N35" s="57" t="s">
        <v>33</v>
      </c>
    </row>
    <row r="36" spans="1:16" ht="100.8" x14ac:dyDescent="0.3">
      <c r="A36" s="20">
        <v>2023</v>
      </c>
      <c r="B36" s="20">
        <v>3</v>
      </c>
      <c r="C36" s="21">
        <v>45159</v>
      </c>
      <c r="D36" s="21">
        <v>45160</v>
      </c>
      <c r="E36" s="20" t="s">
        <v>5</v>
      </c>
      <c r="F36" s="20" t="s">
        <v>37</v>
      </c>
      <c r="G36" s="20" t="s">
        <v>38</v>
      </c>
      <c r="H36" s="20">
        <v>0</v>
      </c>
      <c r="I36" s="20" t="s">
        <v>12</v>
      </c>
      <c r="J36" s="20" t="s">
        <v>39</v>
      </c>
      <c r="K36" s="23" t="s">
        <v>120</v>
      </c>
      <c r="L36" s="17" t="s">
        <v>121</v>
      </c>
      <c r="M36" s="17" t="s">
        <v>15</v>
      </c>
      <c r="N36" s="57" t="s">
        <v>33</v>
      </c>
    </row>
    <row r="37" spans="1:16" ht="286.8" customHeight="1" x14ac:dyDescent="0.3">
      <c r="A37" s="20">
        <v>2023</v>
      </c>
      <c r="B37" s="20">
        <v>3</v>
      </c>
      <c r="C37" s="16">
        <v>45125</v>
      </c>
      <c r="D37" s="16">
        <v>45163</v>
      </c>
      <c r="E37" s="20" t="s">
        <v>5</v>
      </c>
      <c r="F37" s="20" t="s">
        <v>47</v>
      </c>
      <c r="G37" s="20" t="s">
        <v>52</v>
      </c>
      <c r="H37" s="20">
        <v>0</v>
      </c>
      <c r="I37" s="20" t="s">
        <v>12</v>
      </c>
      <c r="J37" s="20" t="s">
        <v>39</v>
      </c>
      <c r="K37" s="17" t="s">
        <v>122</v>
      </c>
      <c r="L37" s="17" t="s">
        <v>49</v>
      </c>
      <c r="M37" s="17" t="s">
        <v>15</v>
      </c>
      <c r="N37" s="57" t="s">
        <v>33</v>
      </c>
    </row>
    <row r="38" spans="1:16" ht="144" x14ac:dyDescent="0.3">
      <c r="A38" s="20">
        <v>2023</v>
      </c>
      <c r="B38" s="20">
        <v>3</v>
      </c>
      <c r="C38" s="16">
        <v>45167</v>
      </c>
      <c r="D38" s="16">
        <v>45168</v>
      </c>
      <c r="E38" s="20" t="s">
        <v>5</v>
      </c>
      <c r="F38" s="20" t="s">
        <v>46</v>
      </c>
      <c r="G38" s="20" t="s">
        <v>69</v>
      </c>
      <c r="H38" s="20">
        <v>4</v>
      </c>
      <c r="I38" s="20" t="s">
        <v>12</v>
      </c>
      <c r="J38" s="20" t="s">
        <v>39</v>
      </c>
      <c r="K38" s="17" t="s">
        <v>125</v>
      </c>
      <c r="L38" s="17" t="s">
        <v>126</v>
      </c>
      <c r="M38" s="17" t="s">
        <v>15</v>
      </c>
      <c r="N38" s="57" t="s">
        <v>33</v>
      </c>
    </row>
    <row r="39" spans="1:16" ht="120.6" customHeight="1" x14ac:dyDescent="0.3">
      <c r="A39" s="20">
        <v>2023</v>
      </c>
      <c r="B39" s="20">
        <v>2</v>
      </c>
      <c r="C39" s="13">
        <v>45049</v>
      </c>
      <c r="D39" s="13">
        <v>45168</v>
      </c>
      <c r="E39" s="20" t="s">
        <v>5</v>
      </c>
      <c r="F39" s="20" t="s">
        <v>47</v>
      </c>
      <c r="G39" s="20" t="s">
        <v>48</v>
      </c>
      <c r="H39" s="9">
        <v>3</v>
      </c>
      <c r="I39" s="20" t="s">
        <v>12</v>
      </c>
      <c r="J39" s="20" t="s">
        <v>13</v>
      </c>
      <c r="K39" s="23" t="s">
        <v>124</v>
      </c>
      <c r="L39" s="17" t="s">
        <v>49</v>
      </c>
      <c r="M39" s="17" t="s">
        <v>15</v>
      </c>
      <c r="N39" s="57" t="s">
        <v>33</v>
      </c>
    </row>
    <row r="40" spans="1:16" ht="60.6" customHeight="1" x14ac:dyDescent="0.3">
      <c r="A40" s="20">
        <v>2023</v>
      </c>
      <c r="B40" s="20">
        <v>3</v>
      </c>
      <c r="C40" s="13">
        <v>45160</v>
      </c>
      <c r="D40" s="53">
        <v>45173</v>
      </c>
      <c r="E40" s="20" t="s">
        <v>5</v>
      </c>
      <c r="F40" s="20" t="s">
        <v>47</v>
      </c>
      <c r="G40" s="20" t="s">
        <v>52</v>
      </c>
      <c r="H40" s="20">
        <v>3</v>
      </c>
      <c r="I40" s="20" t="s">
        <v>12</v>
      </c>
      <c r="J40" s="20" t="s">
        <v>39</v>
      </c>
      <c r="K40" s="17" t="s">
        <v>127</v>
      </c>
      <c r="L40" s="17" t="s">
        <v>79</v>
      </c>
      <c r="M40" s="17" t="s">
        <v>15</v>
      </c>
      <c r="N40" s="57" t="s">
        <v>33</v>
      </c>
    </row>
    <row r="41" spans="1:16" x14ac:dyDescent="0.3">
      <c r="A41" s="20"/>
      <c r="B41" s="20"/>
      <c r="C41" s="21"/>
      <c r="D41" s="54"/>
      <c r="E41" s="20"/>
      <c r="F41" s="20"/>
      <c r="G41" s="20"/>
      <c r="H41" s="20"/>
      <c r="I41" s="20"/>
      <c r="J41" s="20"/>
      <c r="K41" s="11"/>
      <c r="L41" s="17"/>
      <c r="M41" s="20"/>
      <c r="N41" s="14"/>
    </row>
    <row r="42" spans="1:16" x14ac:dyDescent="0.3">
      <c r="A42" s="20"/>
      <c r="B42" s="20"/>
      <c r="C42" s="13"/>
      <c r="D42" s="13"/>
      <c r="E42" s="20"/>
      <c r="F42" s="20"/>
      <c r="G42" s="20"/>
      <c r="H42" s="20"/>
      <c r="I42" s="20"/>
      <c r="J42" s="20"/>
      <c r="K42" s="17"/>
      <c r="L42" s="17"/>
      <c r="M42" s="20"/>
      <c r="N42" s="14"/>
    </row>
    <row r="43" spans="1:16" x14ac:dyDescent="0.3">
      <c r="A43" s="20"/>
      <c r="B43" s="20"/>
      <c r="C43" s="13"/>
      <c r="D43" s="13"/>
      <c r="E43" s="20"/>
      <c r="F43" s="20"/>
      <c r="G43" s="20"/>
      <c r="H43" s="20"/>
      <c r="I43" s="20"/>
      <c r="J43" s="20"/>
      <c r="K43" s="17"/>
      <c r="L43" s="17"/>
      <c r="M43" s="20"/>
      <c r="N43" s="14"/>
    </row>
    <row r="44" spans="1:16" x14ac:dyDescent="0.3">
      <c r="A44" s="20"/>
      <c r="B44" s="20"/>
      <c r="C44" s="13"/>
      <c r="D44" s="13"/>
      <c r="E44" s="20"/>
      <c r="F44" s="20"/>
      <c r="G44" s="20"/>
      <c r="H44" s="9"/>
      <c r="I44" s="20"/>
      <c r="J44" s="20"/>
      <c r="K44" s="23"/>
      <c r="L44" s="17"/>
      <c r="M44" s="20"/>
      <c r="N44" s="14"/>
    </row>
    <row r="45" spans="1:16" x14ac:dyDescent="0.3">
      <c r="A45" s="20"/>
      <c r="B45" s="20"/>
      <c r="C45" s="13"/>
      <c r="D45" s="13"/>
      <c r="E45" s="20"/>
      <c r="F45" s="20"/>
      <c r="G45" s="20"/>
      <c r="H45" s="20"/>
      <c r="I45" s="20"/>
      <c r="J45" s="20"/>
      <c r="K45" s="17"/>
      <c r="L45" s="17"/>
      <c r="M45" s="20"/>
      <c r="N45" s="14"/>
    </row>
    <row r="46" spans="1:16" x14ac:dyDescent="0.3">
      <c r="A46" s="20"/>
      <c r="B46" s="20"/>
      <c r="C46" s="13"/>
      <c r="D46" s="13"/>
      <c r="E46" s="20"/>
      <c r="F46" s="20"/>
      <c r="G46" s="20"/>
      <c r="H46" s="20"/>
      <c r="I46" s="10"/>
      <c r="J46" s="20"/>
      <c r="K46" s="11"/>
      <c r="L46" s="17"/>
      <c r="M46" s="20"/>
      <c r="N46" s="14"/>
    </row>
    <row r="47" spans="1:16" x14ac:dyDescent="0.3">
      <c r="A47" s="20"/>
      <c r="B47" s="20"/>
      <c r="C47" s="13"/>
      <c r="D47" s="13"/>
      <c r="E47" s="20"/>
      <c r="F47" s="20"/>
      <c r="G47" s="20"/>
      <c r="H47" s="20"/>
      <c r="I47" s="20"/>
      <c r="J47" s="20"/>
      <c r="K47" s="23"/>
      <c r="L47" s="17"/>
      <c r="M47" s="20"/>
      <c r="N47" s="14"/>
    </row>
    <row r="48" spans="1:16" x14ac:dyDescent="0.3">
      <c r="A48" s="20"/>
      <c r="B48" s="20"/>
      <c r="C48" s="13"/>
      <c r="D48" s="13"/>
      <c r="E48" s="20"/>
      <c r="F48" s="20"/>
      <c r="G48" s="20"/>
      <c r="H48" s="20"/>
      <c r="I48" s="20"/>
      <c r="J48" s="20"/>
      <c r="K48" s="23"/>
      <c r="L48" s="17"/>
      <c r="M48" s="20"/>
      <c r="N48" s="14"/>
    </row>
    <row r="49" spans="1:14" x14ac:dyDescent="0.3">
      <c r="A49" s="20"/>
      <c r="B49" s="20"/>
      <c r="C49" s="13"/>
      <c r="D49" s="13"/>
      <c r="E49" s="20"/>
      <c r="F49" s="20"/>
      <c r="G49" s="20"/>
      <c r="H49" s="20"/>
      <c r="I49" s="20"/>
      <c r="J49" s="20"/>
      <c r="K49" s="56"/>
      <c r="L49" s="17"/>
      <c r="M49" s="20"/>
      <c r="N49" s="14"/>
    </row>
    <row r="50" spans="1:14" x14ac:dyDescent="0.3">
      <c r="A50" s="20"/>
      <c r="B50" s="20"/>
      <c r="C50" s="13"/>
      <c r="D50" s="13"/>
      <c r="E50" s="20"/>
      <c r="F50" s="20"/>
      <c r="G50" s="20"/>
      <c r="H50" s="20"/>
      <c r="I50" s="20"/>
      <c r="J50" s="20"/>
      <c r="K50" s="56"/>
      <c r="L50" s="17"/>
      <c r="M50" s="20"/>
      <c r="N50" s="14"/>
    </row>
    <row r="51" spans="1:14" x14ac:dyDescent="0.3">
      <c r="A51" s="20"/>
      <c r="B51" s="20"/>
      <c r="C51" s="13"/>
      <c r="D51" s="13"/>
      <c r="E51" s="20"/>
      <c r="F51" s="20"/>
      <c r="G51" s="20"/>
      <c r="H51" s="20"/>
      <c r="I51" s="20"/>
      <c r="J51" s="20"/>
      <c r="K51" s="56"/>
      <c r="L51" s="10"/>
      <c r="M51" s="20"/>
      <c r="N51" s="14"/>
    </row>
    <row r="52" spans="1:14" x14ac:dyDescent="0.3">
      <c r="A52" s="20"/>
      <c r="B52" s="20"/>
      <c r="C52" s="13"/>
      <c r="D52" s="13"/>
      <c r="E52" s="20"/>
      <c r="F52" s="20"/>
      <c r="G52" s="20"/>
      <c r="H52" s="20"/>
      <c r="I52" s="20"/>
      <c r="J52" s="20"/>
      <c r="K52" s="56"/>
      <c r="L52" s="10"/>
      <c r="M52" s="20"/>
      <c r="N52" s="14"/>
    </row>
    <row r="53" spans="1:14" x14ac:dyDescent="0.3">
      <c r="A53" s="20"/>
      <c r="B53" s="20"/>
      <c r="C53" s="13"/>
      <c r="D53" s="13"/>
      <c r="E53" s="20"/>
      <c r="F53" s="20"/>
      <c r="G53" s="20"/>
      <c r="H53" s="20"/>
      <c r="I53" s="20"/>
      <c r="J53" s="20"/>
      <c r="K53" s="56"/>
      <c r="L53" s="10"/>
      <c r="M53" s="20"/>
      <c r="N53" s="14"/>
    </row>
    <row r="54" spans="1:14" x14ac:dyDescent="0.3">
      <c r="A54" s="20"/>
      <c r="B54" s="20"/>
      <c r="C54" s="13"/>
      <c r="D54" s="13"/>
      <c r="E54" s="20"/>
      <c r="F54" s="20"/>
      <c r="G54" s="20"/>
      <c r="H54" s="20"/>
      <c r="I54" s="20"/>
      <c r="J54" s="20"/>
      <c r="K54" s="56"/>
      <c r="L54" s="10"/>
      <c r="M54" s="20"/>
      <c r="N54" s="14"/>
    </row>
    <row r="55" spans="1:14" x14ac:dyDescent="0.3">
      <c r="A55" s="20"/>
      <c r="B55" s="20"/>
      <c r="C55" s="13"/>
      <c r="D55" s="13"/>
      <c r="E55" s="20"/>
      <c r="F55" s="20"/>
      <c r="G55" s="20"/>
      <c r="H55" s="20"/>
      <c r="I55" s="20"/>
      <c r="J55" s="20"/>
      <c r="K55" s="56"/>
      <c r="L55" s="10"/>
      <c r="M55" s="20"/>
      <c r="N55" s="14"/>
    </row>
    <row r="56" spans="1:14" x14ac:dyDescent="0.3">
      <c r="A56" s="20"/>
      <c r="B56" s="20"/>
      <c r="C56" s="13"/>
      <c r="D56" s="13"/>
      <c r="E56" s="20"/>
      <c r="F56" s="20"/>
      <c r="G56" s="20"/>
      <c r="H56" s="20"/>
      <c r="I56" s="20"/>
      <c r="J56" s="20"/>
      <c r="K56" s="56"/>
      <c r="L56" s="11"/>
      <c r="M56" s="20"/>
      <c r="N56" s="14"/>
    </row>
  </sheetData>
  <autoFilter ref="A4:N50" xr:uid="{00000000-0009-0000-0000-000001000000}"/>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Résumé accidents 2023</vt:lpstr>
      <vt:lpstr>Listing accidents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2023-09-08T08:35:40Z</dcterms:modified>
</cp:coreProperties>
</file>