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activeTab="1"/>
  </bookViews>
  <sheets>
    <sheet name="Résumé accidents 2022" sheetId="2" r:id="rId1"/>
    <sheet name="Listing accidents 2022" sheetId="1" r:id="rId2"/>
  </sheets>
  <definedNames>
    <definedName name="_xlnm._FilterDatabase" localSheetId="1" hidden="1">'Listing accidents 2022'!$A$4:$N$47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8" i="2" l="1"/>
  <c r="N7" i="2"/>
  <c r="M7" i="2"/>
  <c r="N6" i="2"/>
  <c r="M6" i="2"/>
  <c r="L10" i="2"/>
  <c r="N10" i="2"/>
  <c r="M10" i="2"/>
  <c r="M20" i="2"/>
  <c r="C27" i="2"/>
  <c r="E27" i="2"/>
  <c r="C20" i="2" l="1"/>
  <c r="M19" i="2"/>
  <c r="E20" i="2"/>
  <c r="G20" i="2"/>
  <c r="K20" i="2"/>
  <c r="I20" i="2"/>
  <c r="N9" i="2" l="1"/>
  <c r="M9" i="2"/>
  <c r="K10" i="2"/>
  <c r="J10" i="2"/>
  <c r="I10" i="2"/>
  <c r="H10" i="2"/>
  <c r="G10" i="2"/>
  <c r="F10" i="2"/>
  <c r="E10" i="2"/>
  <c r="D10" i="2"/>
  <c r="C10" i="2"/>
  <c r="G25" i="2" l="1"/>
  <c r="G27" i="2" s="1"/>
  <c r="N8" i="2" l="1"/>
  <c r="M18" i="2" l="1"/>
  <c r="M17" i="2" l="1"/>
  <c r="M16" i="2" l="1"/>
  <c r="M15" i="2"/>
</calcChain>
</file>

<file path=xl/sharedStrings.xml><?xml version="1.0" encoding="utf-8"?>
<sst xmlns="http://schemas.openxmlformats.org/spreadsheetml/2006/main" count="460" uniqueCount="145">
  <si>
    <t>Accidents de travail 2022 - SLPPT 10 Florennes</t>
  </si>
  <si>
    <t>Année</t>
  </si>
  <si>
    <t>Trimestre</t>
  </si>
  <si>
    <t>Date</t>
  </si>
  <si>
    <t>SLPPT</t>
  </si>
  <si>
    <t>Unité</t>
  </si>
  <si>
    <t>2W Tac</t>
  </si>
  <si>
    <t>Esc/Sv</t>
  </si>
  <si>
    <t>1Sqn</t>
  </si>
  <si>
    <t>AMS</t>
  </si>
  <si>
    <t>Détails</t>
  </si>
  <si>
    <t>Prévention</t>
  </si>
  <si>
    <t>Type</t>
  </si>
  <si>
    <t>Grave</t>
  </si>
  <si>
    <t>Non</t>
  </si>
  <si>
    <t>Chemin du travail</t>
  </si>
  <si>
    <t>Sexe</t>
  </si>
  <si>
    <t>H</t>
  </si>
  <si>
    <t>Age</t>
  </si>
  <si>
    <t>≥ 21</t>
  </si>
  <si>
    <t>Accident du travail avec minimum 1 jour d'AMS</t>
  </si>
  <si>
    <t>UNITE</t>
  </si>
  <si>
    <t>JOURNALIER</t>
  </si>
  <si>
    <t>EX &amp; MAN</t>
  </si>
  <si>
    <t>OPS</t>
  </si>
  <si>
    <t>SPORT/PHEF</t>
  </si>
  <si>
    <t>CHEMIN DU TRAVAIL</t>
  </si>
  <si>
    <t>TOTAL</t>
  </si>
  <si>
    <t>NBR</t>
  </si>
  <si>
    <t>JOURS</t>
  </si>
  <si>
    <t>2 W TAC</t>
  </si>
  <si>
    <t>Total</t>
  </si>
  <si>
    <t>Accident du travail sans AMS</t>
  </si>
  <si>
    <t>COVID sur les lieux de travail</t>
  </si>
  <si>
    <t>TRIM</t>
  </si>
  <si>
    <t>ACCIDENTS DU TRAVAIL  2022</t>
  </si>
  <si>
    <t>Gp</t>
  </si>
  <si>
    <t>V</t>
  </si>
  <si>
    <t>Current</t>
  </si>
  <si>
    <t>Journalier</t>
  </si>
  <si>
    <t>Etre attentif à ses mouvements.</t>
  </si>
  <si>
    <t>Garder une distance suffisante avec le véhicule qui précède afin de pouvoir freiner en cas de besoin. Décision CO : pas de mesures.</t>
  </si>
  <si>
    <t>M</t>
  </si>
  <si>
    <t>L&amp;A</t>
  </si>
  <si>
    <t>Ex &amp; Man</t>
  </si>
  <si>
    <t>La victime travaille au Fl Armt (EGRESS).
Elle participait à une certification SCAR-L à MEF.
En fin de journée, en remontant dans le bus avec son équipement, elle n’a pas vu la poignée d’un frigo en inox et s’est cognée la tête sur cette poignée. 
Plaie ouverte à la tête.
Soins par un aidman à son arrivée à la base de Florennes. 
AMS de 1 jour.
Mod 150 du 21/02/2022.</t>
  </si>
  <si>
    <t>DS</t>
  </si>
  <si>
    <t>FP</t>
  </si>
  <si>
    <t>Sport/PHEF</t>
  </si>
  <si>
    <t>Faire attention lorsqu’on se déplace. Si poignée du frigo dans le passage, la rendre visible (ex bande jaune/noire). Décision CO : pas de mesures.</t>
  </si>
  <si>
    <t>La victime est FP. Lors d'un cross dans le civil en tenue  militaire, elle chute sur un chemin empierré. Passage aux Urgences du CHU de Dinant. Contusion traumatique du genou. AMS de 16 jours. Mod 150 du 14/02/2022. Visite orthopédiste</t>
  </si>
  <si>
    <t>Faire attention lorsqu’on se déplace en terrain difficile. Décision CO : pas de mesures.</t>
  </si>
  <si>
    <t>Cel Log</t>
  </si>
  <si>
    <t>La victime travaille au Gp M – Cel Log.
Le 14/03/2022, elle s’est rendue au BM G10.
Vers 14.00, en se déplaçant dans le bureau BEX Interventions du G10, elle n’a pas vu une différence de hauteur (marche) et s’est tordue la cheville gauche.
Radio de la cheville aux urgences de l’IMTR.
Entorse de la cheville gauche.
AMS de 32 jours (14/03 au 15/04/2022). 
Mod 150 du 28/03/2022.</t>
  </si>
  <si>
    <t>F</t>
  </si>
  <si>
    <t>La victime appartient au GP DS du 2W Tac (FP).
Lors de sa Fmn Sous-Officier, le 15/03/2022, la victime a participé un exercice de nuit à Marche en Famenne. Lors de cet exercice, elle est tombée dans un trou et s'est tordu le genou gauche.
Entorse des ligaments croisés du genou gauche.
Pas d'AMS
Mod 150 du 15/03/2022.</t>
  </si>
  <si>
    <t>Etre attentif à ses mouvements lorsqu'on se déplace dans l'obscurité</t>
  </si>
  <si>
    <t>M Avn</t>
  </si>
  <si>
    <t xml:space="preserve">La victime travaille au 2W Tac (Gp M-Esc MAVN-Fl INTER-ELEC).
Le 25/03/2022, elle s’est rendue sur la ligne avec un véhicule (Peugeot Boxer) pour travailler sur l’avion FA132.
A proximité de l’avion, elle est descendue de son véhicule après avoir serré le frein à main.
Le frein à main n’était pas bien serré complètement et le véhicule s’en est allé vers l’avion. 
La victime a couru derrière le véhicule pour remonter dedans et serrer le frein à main.
En courant, la victime est tombée. 
Coupures/égratignures au visage (nez), contusions aux mains et aux genoux. Coup aux lunettes portées à ce moment par la victime.
AMS de 5 jours. 
Mod 150 du 25/03/2022.
Le véhicule a percuté l’avion (dégâts). </t>
  </si>
  <si>
    <t>E&amp;T</t>
  </si>
  <si>
    <t>Oui</t>
  </si>
  <si>
    <t>NIHIL</t>
  </si>
  <si>
    <t>La victime est membre du 2W Tac (Gp M-Esc ET-Fl CIS-BIB, technicien CIS).
Le 25/03/2022, en journée, elle participait à un match de football dans la grande salle de sport du D54. 
Elle était gardien de but et portait les gants adéquats. 
A un moment, elle avait la main sur la balle au sol quand un autre joueur a shooté par erreur dans son poignet droit.
La victime a été prise en charge par le 14 Bn Med et a été ensuite conduite vers les urgences de l’hôpital de Dinant.
Fracture du radius droit (à hauteur du poignet). Plâtre. 
AMS de 11 jours. 
Mod 150 du 25/03/2022.</t>
  </si>
  <si>
    <t>Utiliser des mannequins d'exercice moins lourds</t>
  </si>
  <si>
    <t>La victime travaille au mission planning. Elle circulait sur la N98 reliant Sambreville à Mettet. Vers 09hr45, à hauteur de Fosses-la-Ville, le véhicule qui la précède effectue un demi-tour sur la nationale.
Elle n’a rien pu faire pour éviter l’impact avec ce véhicule.
La police a établi un PV d’accident.
Contusions cervicale et au poignet droit.
Vue aux urgences CHR Val de Sambre.
AMS de 3 jours.
Mod 150 du 21/01/2022.</t>
  </si>
  <si>
    <t>La victime est pompier militaire.
Elle s'est griffée l'œil gauche avec la tirette en enfilant sa veste sur un départ en intervention.
Lésion superficielle de la cornée
Pas d'AMS. Mod 150 du 16/02/2022</t>
  </si>
  <si>
    <t xml:space="preserve">La victime est pompier militaire au 2W Tac. Le 14/03/2022, lors d'un Ex Pompiers en Hollande, elle devait extraire un mannequin de +/- 80 kg d'un avion. Elle était en tenue d'intervention complète. Elle a ressenti une douleur brutale à l'épaule droite lors de la traction. Une fois rentrée en Belgique, elle s'est présentée aux Urgences de l'IMTR Gerpinnes. Syndrome de la coiffe des rotateurs de l'épaule droite. Elle  a vu son médecin traitant et doit encore faire des examens supplémentaires (radio, scanner, etc) + du kiné. Pas d'AMS. Mod 150 du 23/03/2022. </t>
  </si>
  <si>
    <t>Signaler la présence de la différence de hauteur en plaçant une bande autocollante noire/jaune sur la marche. 
Apposer une affiche prévenant le risque de chute à proximité de la marche. Mesures suivies par le CO</t>
  </si>
  <si>
    <t>Le frein à main du véhicule a été contrôlé par la suite. Il fonctionne. 
Bien serrer complétement le frein à main de ce véhicule. 
Si le véhicule s’en va sans conducteur, ne pas courir après celui-ci.
Mesures à rappeler aux utilisateurs de ce véhicule.
Décisions CO : Les mesures de prévention seront décrites dans le rapport de l’enquête Ramp and Maintenance Safety (RMS) qui sera effectuée par le Technical Aviation Safety Officer (TASO) du 2W.</t>
  </si>
  <si>
    <t xml:space="preserve">La victime travaille au 2W Tac (GPM-MAVN-INSP-AT-MACH-OUTILS-SOUDURE). 
Vers 07.45, sur sa moto, dans le rond-point de Denée, elle a glissé et a mis le pied à terre pour empêcher la moto de tomber. 
Elle s’est tordue le pied gauche, coincé entre le repose-pied passager et le sol. 
Elle a continué sa route et est venue travailler.
En fin de journée, elle est partie plus tôt et est retournée chez elle pour se rendre aux urgences du CHU Mont-Godinne.  Entorse de la cheville gauche grave + entorse orteils gauches
Plâtre au CHU + kiné en cours.
AMS du 17/03 au 31/05/2022.
</t>
  </si>
  <si>
    <t xml:space="preserve">Un technicien moteurs Gp M/Mavn/Interv/Moteurs a eu une lésion traumatique et une rupture du tendon extenseur du pouce gauche suite à un retour de manivelle sur ce pouce au BM G10.
AMS de 122 jours. Vu aux Urgences du CHU de Namur. Opération du tendon et impossible de conduire
</t>
  </si>
  <si>
    <t>Victime contactée. Port de gants anti-coupures &amp; anti perforation norme EN388</t>
  </si>
  <si>
    <t xml:space="preserve">La victime est un technicien CIS. Le 05/05/2022, sur le parking du D36 côté magasin CIS,  lors d’une journée « nettoyage » autour des BM, coupure avec un tournevis qui a glissé lors du resserrage d’un collier de serrage d’un tuyau d’arrosage, collier qui était rouillé et difficile à serrer. Plaie ouverte de la main gauche entre le 2ième et le 3ième doigt
Sutures 3 points par le médecin faites à l’unité.
Pas d’AMS. Mod 150 du 05/05/2022. Exempt de port de charge lourde 
</t>
  </si>
  <si>
    <t>La victime est FP. Le 02/05/2022, vers 10.00, elle a chuté lors d'un cours RAC (réactions au contact) en trébuchant dans les ronces. Son front a percuté la cross de son SCAR (pas de plaie). Légère commotion cérébrale. Elle est allée aux Urgences de Tournai. Pas de sport pendant plusieurs jours. AMS de 3 jours. Mod 150 du 09/05/2022.</t>
  </si>
  <si>
    <t>&lt; 21</t>
  </si>
  <si>
    <t>2W TAC</t>
  </si>
  <si>
    <t>Faire attention à ses mouvements. Si besoin, port genouillères.</t>
  </si>
  <si>
    <t xml:space="preserve">La victime est FP. Le 02/05/2022 au matin, lésion du genou droit suite à une chute sur ce genou lors d’un exercice RAC (réaction au contact), douleur immédiate. En mouvement pendant une Réaction Au Contact, au moment de se mettre en position de tir à genoux. Pas de cause spécifique, il a juste mis son genoux au sol trop vite et donc trop fort.
Pas d’AMS, Mod 150 du 04/05/2022. Anti-inflammatoires
</t>
  </si>
  <si>
    <t>Etre prudent lors des ses déplacements. Décision CO : pas de mesures</t>
  </si>
  <si>
    <t>LH contactée, pas de témoins, circonstances de l'accident inconnues. AMS jusqu'à la pension. Décision CO : pas de mesures</t>
  </si>
  <si>
    <t xml:space="preserve">La victime est FP. Lors de sa Fmn spécialisée FP au CC Air de Beauvechain, elle a participé à un dropping à MEF (lecture de carte). Lors de cet Ex, la nuit du 14/03/2022, la victime a marché dans un trou, sensation de flexion vers l’arrière du genou gauche.
Lésion du genou gauche.
Elle avait déjà eue une lésion au même endroit lors de la PIM en janvier avec 10 jours d’AMS.
Echographie négative, traitement par 3 séances de kiné.
AMS de 10 jours (18-27/03). 
</t>
  </si>
  <si>
    <t>Etre prudent lors des ses déplacements, surtout de nuit. Décision CO : pas de mesures</t>
  </si>
  <si>
    <t>Etre attentif lors des déplacements à moto, en particulier dans les ronds-points. Décision CO : pas de mesures</t>
  </si>
  <si>
    <t>Ops&amp;Trg</t>
  </si>
  <si>
    <t xml:space="preserve">En quittant le F82 pour se rendre à sa voiture le 10 mai 22 vers 17h, la victime s'est croquée le pied gauche sur une pierre qui trainait à proximité de la marche en béton située à la sortie du bloc.
Après en avoir averti son chef direct , elle s'est rendue aux urgences de l’Hôpital Notre Dame de Charleroi. Entorse de la cheville gauche. 6 jours d'AMS.
</t>
  </si>
  <si>
    <t xml:space="preserve">La victime est aide armurier au Fl Armt. Le 12/05/2022 vers 08.00, devant le G05, entorse de la cheville gauche en descendant d’un tracteur. La victime sortait du tracteur après avoir remis en place un MHU-141. La disposition de ce tracteur nécessite de se lancer un peu en dehors de l'assise pour en sortir. Le pied n'a pas glissé mais basculé latéralement. La victime portait des chaussures de sécurité.
AMS de 5 jours. Séances de kiné prévues.
Mod 150 du 12/05/2022
</t>
  </si>
  <si>
    <t>Etre prudent lors de ses déplacements. Enlever la pierre du chemin de déplacement. Décision CO : pas de mesures</t>
  </si>
  <si>
    <t>Cas isolé (non-récurrent). Prendre plus de temps pour se tourner et descendre du tracteur (bien compris de l’intéressé). Décision CO pas de mesures</t>
  </si>
  <si>
    <t>Police</t>
  </si>
  <si>
    <t>La victime travaille au 2W Tac (Gp DS-Esc FP).
Dans l’après-midi du 19/05/2022, elle participait à un exercice de MOUT Team, avec extraction TC3. Cet exercice avait lieu au 1er étage du bâtiment SG3.
Tenue portée : FBO, donc LBV/QRV, casque sur la tête, dual weapon, EPI complets.
Lors de cet exercice, la victime s’est cognée à un chambranle de porte.
Au début, la victime ne se plaignait pas, puis elle a été tout seule au niveau du bloc 14 Bn Med sans prévenir sa ligne hiérarchique (LH). Celle-ci l’a retrouvée dans l’ambulance quand elle a été prévenue.
 La victime a été emmenée par l’ambulance vers l’hôpital de Loverval.
Cervicalgie + légère commotion cérébrale.
Vu son état à son retour, sa LH l’a à nouveau envoyée au médecin.
AMS de 6 jours.</t>
  </si>
  <si>
    <t xml:space="preserve">La victime travaille au 2W Tac (Gp DS-OPSTRG-SECU-POLICE).
Le 17/06/2022 en journée, elle jouait au squash avec un collègue dans une salle dédiée du complexe sportif D54.
En reculant tout en jouant, elle a percuté avec son dos la porte en verre qui ferme la salle de squash. 
La porte en verre s’est fragmentée et est tombée en morceaux sur le sol.
Des morceaux sont tombés sur la victime.
Deux plaies au mollet gauche et démarbrasions multiples. 
Sutures au 14 Bn Med. 
Pas d’AMS.
Il est possible que les nombreux impacts reçus par la porte au fil du temps l’aient fragilisée.
</t>
  </si>
  <si>
    <t xml:space="preserve"> La victime travaille au 2W Tac (GPDS-FP-GDO-2-PERS) comme maître-chien.
En juin 2022, elle a suivi une Fmn maître-chien au CC Air/UCI.
Après réussite de cette Fmn, elle est revenue comme renfort lors d’un exercice à l’UCI.
Lors de cet exercice, la victime s’est effondrée en attendant son tour de participer, suite à une douleur/faiblesse au genou. Ensuite, elle ne pouvait plus se déplacer sans aide.
Elle était débout, et marchait en attendant son tour, avec son chien. 
La victime a été conduite en ambulance à l’UZ Leuven. 
Déplacement de la rotule, les ligaments sont étirés et enflammés.
AMS de 3 semaines.
Il semble que ce problème de genou provient d’une 1ère blessure au même endroit lors de sa Fmn à l’UCI les jours précédents.</t>
  </si>
  <si>
    <t>DGH&amp;WB</t>
  </si>
  <si>
    <t>La victime travaille au SLPPT 10 Florennes.
Le 01/08/2022, en matinée, elle était en télétravail à son domicile.
Vers 10.30, rupture d'une vis de la chaise de bureau sur laquelle elle était assise lorsqu'elle s'est penchée en arrière en s'étirant.
Le dossier de la chaise n'a pas tenu. La victime s'est retenue pour éviter la chute. Du coup, contracture musculaire lombaire.
Pas d'AMS. Lombalgie basse. Mod 150 du 02/08/2022.</t>
  </si>
  <si>
    <t>Chaise à remplacer</t>
  </si>
  <si>
    <t xml:space="preserve">La victime travaille au 2W Tac (Gp DS-FP).
Le 12/07/2022, la victime participait à une séance de sport collectif dans le complexe sportif D54 (frisbee).
Elle était en tenue de sport.
Elle a fait un faux mouvement en changeant de direction et s’est tordue le genou droit.
Avant cet accident, elle avait déjà un problème de genou. 
Malgré les conseils de ses collègues pour qu’elle ne participe pas à l’activité de sport collectif suite justement à son problème, elle a malgré tout voulu faire l’activité « frisbee » en salle .
Passage aux urgences de l’IMTR.
Contusion traumatique du genou droit lors d’une torsion du genou en faisant du sport.
AMS de 11 jours.
Mod 150 du 15/07/2022.
</t>
  </si>
  <si>
    <t xml:space="preserve">La victime travaille à GPM-MAVN-INSP-AT-DOCK. Le vendredi soir 05/08/2022, sur la ligne (en face du G66), après son 1er vol en F16, la victime a été arrosée par un camion pompier, immédiatement à la sortie de l'avion. La victime portait la salopette pilote. Les pompiers ont fait une erreur dans le choix du canon à utiliser pour l’arrosage d’une personne. Ils ont utilisé le gros canon à incendie à la place d’utiliser le petit. Contusions, hématomes et érosions multiples.
Pas d’AMS. Mod 150 du 08/08/2022. 
</t>
  </si>
  <si>
    <t>COVID</t>
  </si>
  <si>
    <t xml:space="preserve">La victime travaille au GPM-LA-LIGNE-CC-LOX-GSE-PERS
COVID en date du 01/08/2022. Elle a eu les premiers symptômes (toux, mal de gorge, nez encombré, état fébrile) 3 jours avant la fin d'une mission.Il est très difficile de connaître l’origine de cette contamination (lieux de travail, salle de sport, hôtel, etc).
AMS de 7 jours. Mod 150 du 01/08/2022. 
</t>
  </si>
  <si>
    <t>Mesure de prévention COVID (distance/masque, hygiène des mains, etc)</t>
  </si>
  <si>
    <t>EM</t>
  </si>
  <si>
    <t>SRT</t>
  </si>
  <si>
    <t>Briefer les pompiers sur l’utilisation du bon canon lorsqu’on arrose une personne (effectué)</t>
  </si>
  <si>
    <t xml:space="preserve">Rester à distance des autres véhicules. </t>
  </si>
  <si>
    <t>La victime travaille à l'EM du 2W Tac. Le 03/08/2022, elle est venue travailler à vélo. A Florennes, au matin, en voulant éviter un tracteur, elle a dévié de sa route et est tombée. Demarbrasion mollet et bras gauches. Elle est rentrée chez elle se soigner et est venue ensuite travailler. Pas d'AMS. Mod 150 du 11/08/2022.</t>
  </si>
  <si>
    <t>Difficile vu les circonstances.  Décisions CO : pas de mesures.</t>
  </si>
  <si>
    <t xml:space="preserve">Vérifier l’état des portes et parois en verre des salles de squash afin de remplacer les portes/parois fissurées ou endommagées. Avertir le Gest Mat du problème. Décisions CO : Les vitres des salles de squash semblent encore en bon état.
En plus du remplacement de la porte cassée (WO lancé), j’ai également demandé de faire vérifier les réglages des portes des salles qui présentent du jeu.
Concernant les arrêts de portes, j’ai également demandé de faire vérifier les caoutchoucs et de remplacer ceux qui avaient perdu leur « souplesse ». Le but est d’éviter que la porte se ferme sur une pièce métallique sans protection.
Concernant la porte brisée, il est possible que cette dernière n’était pas correctement fermée…ce qui a provoqué un choc supplémentaire lorsque l’individu a percuté la vitre.
</t>
  </si>
  <si>
    <t>Faire plus attention lors des extractions TC3. Décisions CO : pas de mesures</t>
  </si>
  <si>
    <t>Sport adapté à l’état des genoux, voir avec un médecin et la Sec Sport. Décisions CO : pas de mesures. La victime connaissait les risques.</t>
  </si>
  <si>
    <t>EPS</t>
  </si>
  <si>
    <t>En lien avec l'accident lié à la porte de la salle de squash. Le jour de l’incident, un moniteur de sport a aidé à ramasser les morceaux de verre au sol et s'est très légèrement coupé à la paume de la main gauche. Le saignement étant vite stoppé, il n’a pas supposé que cette blessure entraîne quelconque conséquence.
Néanmoins, au fil des semaines, il a ressenti une petite douleur constante à l’endroit de la coupure et est allé voir son Med traitant. Celui-ci a confirmé qu’il y avait (très probablement) un morceau de verre resté « enfermé » sous la peau.
Il n’a cependant pas accepté de l’enlever lui-même, considérant que les risques sur une main (nerfs, ligaments, capillaires…) étaient réels et il a conseillé de consulter un orthopédiste (après une probable échographie de vérification) plus compétent que lui pour ce genre d’intervention. Mod 150 du 19/08/2022</t>
  </si>
  <si>
    <t>Si besoin d'utiliser les mains pour ramasser les morceaux de verre,  port de gants anti-coupures.</t>
  </si>
  <si>
    <t>Mavn</t>
  </si>
  <si>
    <t>Respect des mesures de prévention COVID</t>
  </si>
  <si>
    <t>La victime travaille au GPM-MAVN-INSP-AT-PEINTURE-COMPOSITE. Contamination COVID causée par un contact haut risque durant la mission E-VA Estonie le 22/06/2022. Il y a 3 cas connus dont la victime. La victime a été testée sur place lors du retour.
Mod 150 du 01/08/2022. AMS de 7 Jours</t>
  </si>
  <si>
    <t>MT/GSE</t>
  </si>
  <si>
    <t>La victime travaille au 2W Tac GpM-MT/GSE
Le 02/08/2022, en journée, la victime faisait un cross sur la base. En passant devant le bâtiment D55, dans l'herbe, elle a mis son pied dans un trou et s'est fait une entorse à la cheville droite, avec 2 ligaments déchirés.
AMS de 5 jours.
Soins : échographie, kiné, médecine sportive</t>
  </si>
  <si>
    <t>Etre attentif lors des déplacements. Si besoin, reboucher le trou ou le signaler. Décision CO : être attentif à ses foulées lorsqu'on fait un jogging.</t>
  </si>
  <si>
    <t>BCU</t>
  </si>
  <si>
    <t xml:space="preserve">La victime travaille au BCU du Gp V. Le 30/08/2022, entorse d’une articulation inter-phalangienne du 5ième doigt de la main gauche suite à une torsion du doigt.En allant déplacer les canons à gaz ‘’PURIVOX’’ (moyen d’effarouchement) en piste (J7b), au moment de le déposer dans la remorque, vu la faible prise en main, son petit doigt gauche à heurté le fond de la remorque. Travail à trois personnes.
Comme elle avait des gants, elle n’a pas regardé de suite et c’est seulement au bureau qu'elle s'est rendu compte que c’était enflé. Traitement (gel + bandage)
Pas d’AMS. Mod 150 du 12/09/2022. 
</t>
  </si>
  <si>
    <t>Contact avec la victime pour évoquer les mesures pour faciliter le déplacement du purivox (lourd) : le placer sur palette et le manipuler avec un engin (difficile car en prairie), le laisser sur une remorque (impossible) ou sur des plateaux à roues.</t>
  </si>
  <si>
    <t xml:space="preserve">La victime travaille au 2W Tac-GpM-LA-ARMT-LOADING-CREW. Le 01/09/2022, elle participait à une journée All de l'unité en faisant du paintball à Dinant. Elle portait une tenue A4. Lors d'une course dans les bois dans le cadre d'une activité encadrée par l'organisateur, elle a accroché une souche. Pas de douleur immédiate sur place. Quelques heures plus tard, douleur intense et consultation au médecin traitant agréé. Entorse de la malléole (cheville) droite (pas d’hématome, très léger œdème)
AMS de 09 jours. Séances de kiné. Mod 150 du 01/09/2022.
</t>
  </si>
  <si>
    <t>Activité annuelle et non récurrente. Vu le lieu de l'accident, difficile de mettre en place des mesures de prévention. Décision CO : nihil</t>
  </si>
  <si>
    <t xml:space="preserve">La victime travaille au GPV-CURRENTOPSSQN-ATM-BCU
Contusion traumatique du genou gauche, contusion du doigt gauche
Le 08/09/2022 vers 07.30,  chute à vélo lors d’un accident avec un véhicule sur le chemin du travail. Dans le rond-point au centre de Florennes, renversé par une voiture qui a pris la fuite.
Pas d’AMS. Mod 150 du 22/09/2022. 
</t>
  </si>
  <si>
    <t>Infra</t>
  </si>
  <si>
    <t xml:space="preserve">La victime travaille au 1 Ech Infra du 2W Tac. Elle se rendait au F82 le 03/10/2022 à 13H15. Elle s'est garée sur le parking du haut (coté Etat-Major). La porte étant fermée à clés, elle a voulu rejoindre l’autre porte (entrée principale) en longeant le F82, à pied. 
En descendant le talus,  elle a glissé et trébuché et est parti vers l’avant. 
Elle a senti immédiatement la douleur au niveau de son genou gauche. 
Apres consultation du médecin,elle s'est rendue aux urgences qui ont immobilisé sa jambe pour une entorse du genou. Elle portait la tenue administrative.
Certificat d’incapacité du 03/10 au 13/10 inclus. 
Visite prévue au service orthopédique civile le 18/10. 
Visite prévue à l’infirmerie du 2W pour le mod 150 le 17/10. 
</t>
  </si>
  <si>
    <t>Victime contactée. Emprunter le chemin prévu et pas le talus.</t>
  </si>
  <si>
    <t>PIM</t>
  </si>
  <si>
    <t>&lt;21</t>
  </si>
  <si>
    <t>La victime est élève à la PIM. Le 04/10/2022, déchirure musculaire du mollet droit lors d'une course test de 2400 m sur la piste en tenue de sport. Echauffement réalisé et Ex encadré par un PTI. Pas d'AMS. Mod 150 du 06/10/2022. Vu aux urgences du CHU Namur</t>
  </si>
  <si>
    <t>La victime est élève à la PIM. Le 04/10/2022, déchirure musculaire adducteur droit lors d'une course test de 2400 m sur la piste en tenue de sport. Echauffement réalisé et Ex encadré par un PTI. AMS 6 jours. Mod 150 du 06/10/2022.Vu aux urgences du CHU Namur</t>
  </si>
  <si>
    <t>Nihil. Si possible, ne pas planifier les séances de sport tôt le matin (température extérieure basse + muscles moins prêts).</t>
  </si>
  <si>
    <t xml:space="preserve">La victime travaille au GPDS-OPSTRG-SECU-COMDT
Le 12/10/2022 à 09.30, lésion du genou droit pendant un cross. Dans le virage derrière le G10, a ressenti une douleur au genou droit avec un bruit de claquement. Claquement ligament interne genou.
Mod 150 du 12/10/2022. 
Pas d'AMS
</t>
  </si>
  <si>
    <t>La victime travaille au 2W Tac - GPDS-FP-FL-GDO-1-PERS. Le 04/10/2022, contusion du coude pendant une piste d'obstacles lors de la préparation au BCdo. Pas d'AMS. Mod 150 du 13/10/2022. Vu à l'IMTR de Loverval.</t>
  </si>
  <si>
    <t>La victime travaille au 2W Tac - GPDS-FP. Le 12/10/2022, entorse du genou lors d'un Ex de clef de jambe lors de la préparation au BCdo. Pas d'AMS. Mod 150 du 17/10/2022.</t>
  </si>
  <si>
    <t>La victime est élève à la PIM organisée au 2W Tac. Lors d'un camp à Elsenborn, le 14/09/2022, elle s'est tordue la cheville lors d'un rassemblement au stand de tir. Entorse de la cheville. Rx et échographie. AMS de 31 jours. Mod 150 du 11/10/2022.</t>
  </si>
  <si>
    <t>La victime travaille au 2W Tac - GPM-MAVN-INSP-AT-DOCK. Le 30/08/2022, elle courait sur la piste de sport et s'est tordue le genou. Entorse du genou droit. Pas d'AMS. Mod 150 du 20/10/2022.</t>
  </si>
  <si>
    <t>En attente infos</t>
  </si>
  <si>
    <t>Ops</t>
  </si>
  <si>
    <t>La victime travaille comme technicien au 2W Tac-GpM-Esc MAvn-Fl INTER- Sec CELL (moteurs)
Lumbago - le 08/11/2022 vers 10.00 à Beauvechain, a ressenti une douleur au dos en voulant soulever une plaque « ramp – runway repair » servant aux engins de roulage
Mod 150 du 08/11/2022
Pas d’AMS mais doit aller voir son médecin traitant pour une mise en AMS.</t>
  </si>
  <si>
    <t>La victime est pilote au 2W Tac-Gp V-350. Le 06/10/2022, lors de la mission EVA 22-10, elle mangeait à la cantine de AIRCOM à Ramstein. En mangeant, elle s'est brisée la molaire inférieure droite. Pas d'AMS. Mod 150 du 07/11/2022.</t>
  </si>
  <si>
    <t xml:space="preserve">La victime travaille au 2W Tac GPM-MAVN-MOTEUR-DOCK
Le 16/09/2022, vers 07.15 chute en vélo sur le chemin du travail entre Franchimont et Surice en raison d'une perte d’adhérence roue avant et chute par-dessus son vélo
Fracture claviculaire + fracture 6ième côte droite – conduit en ambulance aux urgences de l’IMTR. Radiographies, antidouleur ,et bandage pour immobiliser la clavicule et rdv consultation chez orthopédiste
AMS de 52 jours
Mod 150 du 10/11/2022
</t>
  </si>
  <si>
    <t>NIHIL. Décision CO : pas de mesures</t>
  </si>
  <si>
    <t>La victime travaille au 2W Tac-GpM-MT GSE-FL MT-ENG SP (engins spéciaux) comme chauffeur d’engins.
Le 16/08/2022, à son 1er jour après son retour de vacances, elle faisait l’ouverture des pistes.
Au matin, vers 06.00 – 06.20, dans le hangar G16, elle a rejoint son camion Overaasen (balayeuse de pistes) dont la cabine est en hauteur. 
Elle portait ses chaussures de sécurité.
Il faisait sombre et le hangar était éclairé.
Elle a posé le pied sur la 1ère marche, une main sur la poignée à droite dans la cabine et voulait attraper la barre située à gauche dans la cabine pour se hisser.
Son pied était mal mis sur la 1ère marche et a dérapé. 
 La victime n’a pas su attraper la barre intérieure de la cabine et est tombé sur les marches du camion. Elle a continué à travailler mais, par la suite, elle avait trop mal. Elle s’est rendu à l’infirmerie du 14 Bn Med, qui a appelé une ambulance pour le conduire aux urgences du  CHU de Dinant.
Fractures costo-chondrales, fractures 3-4-5 côtes à gauche. 
AMS de 32 jours. Mod 150 du 19/09/2022. La victime n'était pas pressée et avait les clefs du véhicule dans une main</t>
  </si>
  <si>
    <t>Avoir les mains libres (pas de clefs en main) pour avoir 3 points d'appui pour monter dans le camion. Etre attentif et bien poser son pied sur la marche du camion. Remarque : éclairage suffisant du hangar + le Pers dispose de lampes Petzl frontales car l'interrupteur de l'éclairage est situé à l'extérieur du hangar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</si>
</sst>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4">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0" xfId="0" applyFill="1" applyBorder="1" applyAlignment="1">
      <alignment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 xfId="0" applyFont="1" applyBorder="1" applyAlignment="1">
      <alignment horizontal="center" vertical="top"/>
    </xf>
    <xf numFmtId="0" fontId="5" fillId="0" borderId="10" xfId="0" applyFont="1" applyBorder="1" applyAlignment="1">
      <alignment horizontal="center" vertical="top"/>
    </xf>
    <xf numFmtId="0" fontId="0" fillId="0" borderId="10" xfId="0" applyBorder="1" applyAlignment="1">
      <alignment wrapText="1"/>
    </xf>
    <xf numFmtId="14" fontId="0" fillId="0" borderId="18" xfId="0" applyNumberFormat="1" applyBorder="1" applyAlignment="1">
      <alignment vertical="top"/>
    </xf>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14" fontId="0" fillId="0" borderId="18" xfId="0" applyNumberFormat="1" applyBorder="1" applyAlignment="1">
      <alignment vertical="top" wrapText="1"/>
    </xf>
    <xf numFmtId="14" fontId="0" fillId="0" borderId="10" xfId="0" applyNumberFormat="1" applyBorder="1" applyAlignment="1">
      <alignment vertical="top" wrapText="1"/>
    </xf>
    <xf numFmtId="0" fontId="0" fillId="0" borderId="10" xfId="0" applyBorder="1"/>
    <xf numFmtId="0" fontId="0" fillId="0" borderId="18" xfId="0" applyBorder="1" applyAlignment="1">
      <alignment vertical="top" wrapText="1"/>
    </xf>
    <xf numFmtId="0" fontId="1" fillId="0" borderId="2" xfId="0" applyFont="1" applyFill="1" applyBorder="1" applyAlignment="1">
      <alignment horizontal="center"/>
    </xf>
    <xf numFmtId="0" fontId="0" fillId="0" borderId="9" xfId="0" applyFill="1" applyBorder="1" applyAlignment="1">
      <alignment horizontal="center"/>
    </xf>
    <xf numFmtId="0" fontId="0" fillId="0" borderId="15" xfId="0" applyFont="1" applyFill="1" applyBorder="1"/>
    <xf numFmtId="0" fontId="1" fillId="0" borderId="0" xfId="0" applyFont="1" applyFill="1"/>
    <xf numFmtId="0" fontId="0" fillId="0" borderId="5" xfId="0" applyFill="1" applyBorder="1"/>
    <xf numFmtId="0" fontId="0" fillId="0" borderId="9" xfId="0"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0" fillId="0" borderId="19" xfId="0" applyFill="1" applyBorder="1" applyAlignment="1">
      <alignment horizontal="center"/>
    </xf>
    <xf numFmtId="0" fontId="0" fillId="0" borderId="20" xfId="0" applyFont="1" applyFill="1" applyBorder="1"/>
    <xf numFmtId="0" fontId="0" fillId="0" borderId="12" xfId="0" applyFill="1" applyBorder="1"/>
    <xf numFmtId="0" fontId="0" fillId="0" borderId="16" xfId="0" applyFill="1" applyBorder="1"/>
    <xf numFmtId="0" fontId="0" fillId="0" borderId="0" xfId="0" applyFill="1" applyBorder="1"/>
    <xf numFmtId="0" fontId="5" fillId="0" borderId="10" xfId="0" applyFont="1" applyBorder="1" applyAlignment="1">
      <alignment vertical="top" wrapText="1"/>
    </xf>
    <xf numFmtId="14" fontId="0" fillId="0" borderId="18" xfId="0" applyNumberFormat="1" applyBorder="1" applyAlignment="1">
      <alignment horizontal="center" vertical="top" wrapText="1"/>
    </xf>
    <xf numFmtId="0" fontId="0" fillId="0" borderId="10" xfId="0" applyFill="1" applyBorder="1"/>
    <xf numFmtId="14" fontId="0" fillId="0" borderId="18" xfId="0" applyNumberFormat="1" applyBorder="1" applyAlignment="1">
      <alignment horizontal="center" vertical="top"/>
    </xf>
    <xf numFmtId="14" fontId="0" fillId="0" borderId="15" xfId="0" applyNumberFormat="1" applyBorder="1" applyAlignment="1">
      <alignment horizontal="center" vertical="top"/>
    </xf>
    <xf numFmtId="0" fontId="0" fillId="0" borderId="7" xfId="0" applyFont="1" applyFill="1" applyBorder="1" applyAlignment="1">
      <alignment horizontal="center"/>
    </xf>
    <xf numFmtId="0" fontId="0" fillId="0" borderId="21" xfId="0" applyFill="1" applyBorder="1" applyAlignment="1">
      <alignment horizontal="center"/>
    </xf>
    <xf numFmtId="0" fontId="0" fillId="0" borderId="15" xfId="0"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xf numFmtId="0" fontId="0" fillId="0" borderId="10" xfId="0" applyFill="1" applyBorder="1" applyAlignment="1">
      <alignment horizontal="center"/>
    </xf>
    <xf numFmtId="0" fontId="0" fillId="0" borderId="11" xfId="0"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0" fillId="0" borderId="6" xfId="0" applyFont="1" applyFill="1" applyBorder="1" applyAlignment="1">
      <alignment horizontal="center"/>
    </xf>
    <xf numFmtId="0" fontId="0" fillId="0" borderId="7" xfId="0" applyFont="1" applyFill="1" applyBorder="1" applyAlignment="1">
      <alignment horizontal="center"/>
    </xf>
    <xf numFmtId="0" fontId="0" fillId="0" borderId="8"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27"/>
  <sheetViews>
    <sheetView workbookViewId="0">
      <selection activeCell="Q6" sqref="Q6"/>
    </sheetView>
  </sheetViews>
  <sheetFormatPr defaultRowHeight="14.4" x14ac:dyDescent="0.3"/>
  <cols>
    <col min="1" max="1" width="5.6640625" style="37" customWidth="1"/>
    <col min="2" max="2" width="18.6640625" style="37" customWidth="1"/>
    <col min="3" max="16384" width="8.88671875" style="37"/>
  </cols>
  <sheetData>
    <row r="1" spans="1:14" x14ac:dyDescent="0.3">
      <c r="G1" s="45" t="s">
        <v>35</v>
      </c>
    </row>
    <row r="3" spans="1:14" ht="15" thickBot="1" x14ac:dyDescent="0.35">
      <c r="A3" s="45" t="s">
        <v>20</v>
      </c>
    </row>
    <row r="4" spans="1:14" x14ac:dyDescent="0.3">
      <c r="A4" s="46" t="s">
        <v>34</v>
      </c>
      <c r="B4" s="60" t="s">
        <v>21</v>
      </c>
      <c r="C4" s="71" t="s">
        <v>22</v>
      </c>
      <c r="D4" s="72"/>
      <c r="E4" s="71" t="s">
        <v>23</v>
      </c>
      <c r="F4" s="72"/>
      <c r="G4" s="71" t="s">
        <v>24</v>
      </c>
      <c r="H4" s="72"/>
      <c r="I4" s="71" t="s">
        <v>25</v>
      </c>
      <c r="J4" s="72"/>
      <c r="K4" s="71" t="s">
        <v>26</v>
      </c>
      <c r="L4" s="72"/>
      <c r="M4" s="71" t="s">
        <v>27</v>
      </c>
      <c r="N4" s="73"/>
    </row>
    <row r="5" spans="1:14" x14ac:dyDescent="0.3">
      <c r="A5" s="47"/>
      <c r="B5" s="44"/>
      <c r="C5" s="48" t="s">
        <v>28</v>
      </c>
      <c r="D5" s="48" t="s">
        <v>29</v>
      </c>
      <c r="E5" s="48" t="s">
        <v>28</v>
      </c>
      <c r="F5" s="48" t="s">
        <v>29</v>
      </c>
      <c r="G5" s="48" t="s">
        <v>28</v>
      </c>
      <c r="H5" s="48" t="s">
        <v>29</v>
      </c>
      <c r="I5" s="48" t="s">
        <v>28</v>
      </c>
      <c r="J5" s="48" t="s">
        <v>29</v>
      </c>
      <c r="K5" s="48" t="s">
        <v>28</v>
      </c>
      <c r="L5" s="48" t="s">
        <v>29</v>
      </c>
      <c r="M5" s="48" t="s">
        <v>28</v>
      </c>
      <c r="N5" s="49" t="s">
        <v>29</v>
      </c>
    </row>
    <row r="6" spans="1:14" x14ac:dyDescent="0.3">
      <c r="A6" s="43">
        <v>1</v>
      </c>
      <c r="B6" s="44" t="s">
        <v>30</v>
      </c>
      <c r="C6" s="28">
        <v>3</v>
      </c>
      <c r="D6" s="28">
        <v>159</v>
      </c>
      <c r="E6" s="28">
        <v>2</v>
      </c>
      <c r="F6" s="28">
        <v>11</v>
      </c>
      <c r="G6" s="28">
        <v>0</v>
      </c>
      <c r="H6" s="28">
        <v>0</v>
      </c>
      <c r="I6" s="28">
        <v>2</v>
      </c>
      <c r="J6" s="28">
        <v>27</v>
      </c>
      <c r="K6" s="28">
        <v>2</v>
      </c>
      <c r="L6" s="28">
        <v>54</v>
      </c>
      <c r="M6" s="29">
        <f>C6+E6+G6+I6+K6</f>
        <v>9</v>
      </c>
      <c r="N6" s="30">
        <f>D6+F6+H6+J6+L6</f>
        <v>251</v>
      </c>
    </row>
    <row r="7" spans="1:14" x14ac:dyDescent="0.3">
      <c r="A7" s="50">
        <v>2</v>
      </c>
      <c r="B7" s="51" t="s">
        <v>75</v>
      </c>
      <c r="C7" s="31">
        <v>2</v>
      </c>
      <c r="D7" s="31">
        <v>11</v>
      </c>
      <c r="E7" s="31">
        <v>3</v>
      </c>
      <c r="F7" s="31">
        <v>24</v>
      </c>
      <c r="G7" s="31">
        <v>0</v>
      </c>
      <c r="H7" s="31">
        <v>0</v>
      </c>
      <c r="I7" s="31">
        <v>0</v>
      </c>
      <c r="J7" s="31">
        <v>0</v>
      </c>
      <c r="K7" s="31">
        <v>0</v>
      </c>
      <c r="L7" s="31">
        <v>0</v>
      </c>
      <c r="M7" s="32">
        <f>C7+E7+G7+I7+K7</f>
        <v>5</v>
      </c>
      <c r="N7" s="33">
        <f>D7+F7+H7+J7+L7</f>
        <v>35</v>
      </c>
    </row>
    <row r="8" spans="1:14" x14ac:dyDescent="0.3">
      <c r="A8" s="50">
        <v>3</v>
      </c>
      <c r="B8" s="51" t="s">
        <v>6</v>
      </c>
      <c r="C8" s="31">
        <v>1</v>
      </c>
      <c r="D8" s="31">
        <v>32</v>
      </c>
      <c r="E8" s="31">
        <v>1</v>
      </c>
      <c r="F8" s="31">
        <v>31</v>
      </c>
      <c r="G8" s="31">
        <v>0</v>
      </c>
      <c r="H8" s="31">
        <v>0</v>
      </c>
      <c r="I8" s="31">
        <v>3</v>
      </c>
      <c r="J8" s="31">
        <v>25</v>
      </c>
      <c r="K8" s="31">
        <v>1</v>
      </c>
      <c r="L8" s="31">
        <v>52</v>
      </c>
      <c r="M8" s="32">
        <f>SUM(C8,E8,G8,I8,K8)</f>
        <v>6</v>
      </c>
      <c r="N8" s="33">
        <f>SUM(D8,F8,H8,J8,L8)</f>
        <v>140</v>
      </c>
    </row>
    <row r="9" spans="1:14" x14ac:dyDescent="0.3">
      <c r="A9" s="50">
        <v>4</v>
      </c>
      <c r="B9" s="51" t="s">
        <v>75</v>
      </c>
      <c r="C9" s="31">
        <v>2</v>
      </c>
      <c r="D9" s="31">
        <v>10</v>
      </c>
      <c r="E9" s="31">
        <v>0</v>
      </c>
      <c r="F9" s="31">
        <v>0</v>
      </c>
      <c r="G9" s="31">
        <v>0</v>
      </c>
      <c r="H9" s="31">
        <v>0</v>
      </c>
      <c r="I9" s="31">
        <v>1</v>
      </c>
      <c r="J9" s="31">
        <v>6</v>
      </c>
      <c r="K9" s="31">
        <v>0</v>
      </c>
      <c r="L9" s="31">
        <v>0</v>
      </c>
      <c r="M9" s="32">
        <f>SUM(C9+E9+G9+I9+K9)</f>
        <v>3</v>
      </c>
      <c r="N9" s="33">
        <f>SUM(D9+F9+H9+J9+L9)</f>
        <v>16</v>
      </c>
    </row>
    <row r="10" spans="1:14" ht="15" thickBot="1" x14ac:dyDescent="0.35">
      <c r="A10" s="52"/>
      <c r="B10" s="53" t="s">
        <v>31</v>
      </c>
      <c r="C10" s="34">
        <f t="shared" ref="C10:K10" si="0">SUM(C6:C9)</f>
        <v>8</v>
      </c>
      <c r="D10" s="34">
        <f t="shared" si="0"/>
        <v>212</v>
      </c>
      <c r="E10" s="34">
        <f t="shared" si="0"/>
        <v>6</v>
      </c>
      <c r="F10" s="34">
        <f t="shared" si="0"/>
        <v>66</v>
      </c>
      <c r="G10" s="34">
        <f t="shared" si="0"/>
        <v>0</v>
      </c>
      <c r="H10" s="34">
        <f t="shared" si="0"/>
        <v>0</v>
      </c>
      <c r="I10" s="34">
        <f t="shared" si="0"/>
        <v>6</v>
      </c>
      <c r="J10" s="34">
        <f t="shared" si="0"/>
        <v>58</v>
      </c>
      <c r="K10" s="34">
        <f t="shared" si="0"/>
        <v>3</v>
      </c>
      <c r="L10" s="34">
        <f>SUM(L6:L9)</f>
        <v>106</v>
      </c>
      <c r="M10" s="34">
        <f>SUM(M6:M9)</f>
        <v>23</v>
      </c>
      <c r="N10" s="35">
        <f>SUM(N6:N9)</f>
        <v>442</v>
      </c>
    </row>
    <row r="11" spans="1:14" x14ac:dyDescent="0.3">
      <c r="B11" s="54"/>
      <c r="C11" s="36"/>
      <c r="D11" s="36"/>
      <c r="E11" s="36"/>
      <c r="F11" s="36"/>
      <c r="G11" s="36"/>
      <c r="H11" s="36"/>
      <c r="I11" s="36"/>
      <c r="J11" s="36"/>
      <c r="K11" s="36"/>
      <c r="L11" s="36"/>
      <c r="M11" s="36"/>
      <c r="N11" s="36"/>
    </row>
    <row r="12" spans="1:14" ht="15" thickBot="1" x14ac:dyDescent="0.35">
      <c r="A12" s="45" t="s">
        <v>32</v>
      </c>
    </row>
    <row r="13" spans="1:14" x14ac:dyDescent="0.3">
      <c r="A13" s="46" t="s">
        <v>34</v>
      </c>
      <c r="B13" s="60" t="s">
        <v>21</v>
      </c>
      <c r="C13" s="71" t="s">
        <v>22</v>
      </c>
      <c r="D13" s="72"/>
      <c r="E13" s="71" t="s">
        <v>23</v>
      </c>
      <c r="F13" s="72"/>
      <c r="G13" s="71" t="s">
        <v>24</v>
      </c>
      <c r="H13" s="72"/>
      <c r="I13" s="71" t="s">
        <v>25</v>
      </c>
      <c r="J13" s="72"/>
      <c r="K13" s="71" t="s">
        <v>26</v>
      </c>
      <c r="L13" s="72"/>
      <c r="M13" s="71" t="s">
        <v>27</v>
      </c>
      <c r="N13" s="73"/>
    </row>
    <row r="14" spans="1:14" x14ac:dyDescent="0.3">
      <c r="A14" s="47"/>
      <c r="B14" s="44"/>
      <c r="C14" s="67" t="s">
        <v>28</v>
      </c>
      <c r="D14" s="67"/>
      <c r="E14" s="67" t="s">
        <v>28</v>
      </c>
      <c r="F14" s="67"/>
      <c r="G14" s="67" t="s">
        <v>28</v>
      </c>
      <c r="H14" s="67"/>
      <c r="I14" s="67" t="s">
        <v>28</v>
      </c>
      <c r="J14" s="67"/>
      <c r="K14" s="67" t="s">
        <v>28</v>
      </c>
      <c r="L14" s="67"/>
      <c r="M14" s="67" t="s">
        <v>28</v>
      </c>
      <c r="N14" s="68"/>
    </row>
    <row r="15" spans="1:14" x14ac:dyDescent="0.3">
      <c r="A15" s="43">
        <v>1</v>
      </c>
      <c r="B15" s="44" t="s">
        <v>6</v>
      </c>
      <c r="C15" s="67">
        <v>1</v>
      </c>
      <c r="D15" s="67"/>
      <c r="E15" s="67">
        <v>2</v>
      </c>
      <c r="F15" s="67"/>
      <c r="G15" s="67">
        <v>0</v>
      </c>
      <c r="H15" s="67"/>
      <c r="I15" s="67">
        <v>0</v>
      </c>
      <c r="J15" s="67"/>
      <c r="K15" s="67">
        <v>0</v>
      </c>
      <c r="L15" s="67"/>
      <c r="M15" s="69">
        <f>SUM(C15:L15)</f>
        <v>3</v>
      </c>
      <c r="N15" s="70"/>
    </row>
    <row r="16" spans="1:14" x14ac:dyDescent="0.3">
      <c r="A16" s="50">
        <v>2</v>
      </c>
      <c r="B16" s="51" t="s">
        <v>6</v>
      </c>
      <c r="C16" s="61">
        <v>2</v>
      </c>
      <c r="D16" s="62"/>
      <c r="E16" s="61">
        <v>1</v>
      </c>
      <c r="F16" s="62"/>
      <c r="G16" s="61">
        <v>0</v>
      </c>
      <c r="H16" s="62"/>
      <c r="I16" s="61">
        <v>1</v>
      </c>
      <c r="J16" s="62"/>
      <c r="K16" s="61">
        <v>0</v>
      </c>
      <c r="L16" s="62"/>
      <c r="M16" s="63">
        <f>SUM(C16:L16)</f>
        <v>4</v>
      </c>
      <c r="N16" s="64"/>
    </row>
    <row r="17" spans="1:14" x14ac:dyDescent="0.3">
      <c r="A17" s="50">
        <v>3</v>
      </c>
      <c r="B17" s="51" t="s">
        <v>92</v>
      </c>
      <c r="C17" s="61">
        <v>1</v>
      </c>
      <c r="D17" s="62"/>
      <c r="E17" s="61">
        <v>0</v>
      </c>
      <c r="F17" s="62"/>
      <c r="G17" s="61">
        <v>0</v>
      </c>
      <c r="H17" s="62"/>
      <c r="I17" s="61">
        <v>0</v>
      </c>
      <c r="J17" s="62"/>
      <c r="K17" s="61">
        <v>0</v>
      </c>
      <c r="L17" s="62"/>
      <c r="M17" s="63">
        <f>SUM(C17:L17)</f>
        <v>1</v>
      </c>
      <c r="N17" s="64"/>
    </row>
    <row r="18" spans="1:14" x14ac:dyDescent="0.3">
      <c r="A18" s="50">
        <v>3</v>
      </c>
      <c r="B18" s="51" t="s">
        <v>6</v>
      </c>
      <c r="C18" s="61">
        <v>2</v>
      </c>
      <c r="D18" s="62"/>
      <c r="E18" s="61">
        <v>0</v>
      </c>
      <c r="F18" s="62"/>
      <c r="G18" s="61">
        <v>0</v>
      </c>
      <c r="H18" s="62"/>
      <c r="I18" s="61">
        <v>1</v>
      </c>
      <c r="J18" s="62"/>
      <c r="K18" s="61">
        <v>2</v>
      </c>
      <c r="L18" s="62"/>
      <c r="M18" s="63">
        <f>SUM(C18:L18)</f>
        <v>5</v>
      </c>
      <c r="N18" s="64"/>
    </row>
    <row r="19" spans="1:14" x14ac:dyDescent="0.3">
      <c r="A19" s="50">
        <v>4</v>
      </c>
      <c r="B19" s="51" t="s">
        <v>6</v>
      </c>
      <c r="C19" s="61">
        <v>0</v>
      </c>
      <c r="D19" s="62"/>
      <c r="E19" s="61">
        <v>0</v>
      </c>
      <c r="F19" s="62"/>
      <c r="G19" s="61">
        <v>1</v>
      </c>
      <c r="H19" s="62"/>
      <c r="I19" s="61">
        <v>4</v>
      </c>
      <c r="J19" s="62"/>
      <c r="K19" s="61">
        <v>0</v>
      </c>
      <c r="L19" s="62"/>
      <c r="M19" s="63">
        <f>SUM(C19:L19)</f>
        <v>5</v>
      </c>
      <c r="N19" s="64"/>
    </row>
    <row r="20" spans="1:14" ht="15" thickBot="1" x14ac:dyDescent="0.35">
      <c r="A20" s="52"/>
      <c r="B20" s="53" t="s">
        <v>31</v>
      </c>
      <c r="C20" s="65">
        <f>SUM(C15:D19)</f>
        <v>6</v>
      </c>
      <c r="D20" s="65"/>
      <c r="E20" s="65">
        <f>SUM(E15:F19)</f>
        <v>3</v>
      </c>
      <c r="F20" s="65"/>
      <c r="G20" s="65">
        <f>SUM(G15:H19)</f>
        <v>1</v>
      </c>
      <c r="H20" s="65"/>
      <c r="I20" s="65">
        <f>SUM(I15:J19)</f>
        <v>6</v>
      </c>
      <c r="J20" s="65"/>
      <c r="K20" s="65">
        <f>SUM(K15:L19)</f>
        <v>2</v>
      </c>
      <c r="L20" s="65"/>
      <c r="M20" s="65">
        <f>SUM(M15:N19)</f>
        <v>18</v>
      </c>
      <c r="N20" s="66"/>
    </row>
    <row r="22" spans="1:14" ht="15" thickBot="1" x14ac:dyDescent="0.35">
      <c r="A22" s="45" t="s">
        <v>33</v>
      </c>
    </row>
    <row r="23" spans="1:14" x14ac:dyDescent="0.3">
      <c r="A23" s="46" t="s">
        <v>34</v>
      </c>
      <c r="B23" s="60" t="s">
        <v>21</v>
      </c>
      <c r="C23" s="71" t="s">
        <v>22</v>
      </c>
      <c r="D23" s="72"/>
      <c r="E23" s="71" t="s">
        <v>24</v>
      </c>
      <c r="F23" s="72"/>
      <c r="G23" s="71" t="s">
        <v>27</v>
      </c>
      <c r="H23" s="73"/>
    </row>
    <row r="24" spans="1:14" x14ac:dyDescent="0.3">
      <c r="A24" s="47"/>
      <c r="B24" s="57"/>
      <c r="C24" s="67" t="s">
        <v>28</v>
      </c>
      <c r="D24" s="67"/>
      <c r="E24" s="67" t="s">
        <v>28</v>
      </c>
      <c r="F24" s="67"/>
      <c r="G24" s="67" t="s">
        <v>28</v>
      </c>
      <c r="H24" s="68"/>
    </row>
    <row r="25" spans="1:14" x14ac:dyDescent="0.3">
      <c r="A25" s="43">
        <v>2</v>
      </c>
      <c r="B25" s="54" t="s">
        <v>6</v>
      </c>
      <c r="C25" s="61">
        <v>0</v>
      </c>
      <c r="D25" s="62"/>
      <c r="E25" s="61">
        <v>1</v>
      </c>
      <c r="F25" s="62"/>
      <c r="G25" s="63">
        <f>SUM(C25:F25)</f>
        <v>1</v>
      </c>
      <c r="H25" s="64"/>
    </row>
    <row r="26" spans="1:14" x14ac:dyDescent="0.3">
      <c r="A26" s="43">
        <v>3</v>
      </c>
      <c r="B26" s="44" t="s">
        <v>6</v>
      </c>
      <c r="C26" s="67">
        <v>0</v>
      </c>
      <c r="D26" s="67"/>
      <c r="E26" s="67">
        <v>1</v>
      </c>
      <c r="F26" s="67"/>
      <c r="G26" s="69">
        <v>1</v>
      </c>
      <c r="H26" s="70"/>
    </row>
    <row r="27" spans="1:14" ht="15" thickBot="1" x14ac:dyDescent="0.35">
      <c r="A27" s="52"/>
      <c r="B27" s="53" t="s">
        <v>31</v>
      </c>
      <c r="C27" s="65">
        <f>SUM(C25:D26)</f>
        <v>0</v>
      </c>
      <c r="D27" s="65"/>
      <c r="E27" s="65">
        <f>SUM(E25:F26)</f>
        <v>2</v>
      </c>
      <c r="F27" s="65"/>
      <c r="G27" s="65">
        <f>SUM(G25:H26)</f>
        <v>2</v>
      </c>
      <c r="H27" s="66"/>
    </row>
  </sheetData>
  <mergeCells count="69">
    <mergeCell ref="C19:D19"/>
    <mergeCell ref="E19:F19"/>
    <mergeCell ref="G19:H19"/>
    <mergeCell ref="I19:J19"/>
    <mergeCell ref="K19:L19"/>
    <mergeCell ref="M13:N13"/>
    <mergeCell ref="C14:D14"/>
    <mergeCell ref="C13:D13"/>
    <mergeCell ref="E13:F13"/>
    <mergeCell ref="G13:H13"/>
    <mergeCell ref="I13:J13"/>
    <mergeCell ref="K13:L13"/>
    <mergeCell ref="E14:F14"/>
    <mergeCell ref="G14:H14"/>
    <mergeCell ref="I14:J14"/>
    <mergeCell ref="K14:L14"/>
    <mergeCell ref="M4:N4"/>
    <mergeCell ref="C4:D4"/>
    <mergeCell ref="E4:F4"/>
    <mergeCell ref="G4:H4"/>
    <mergeCell ref="I4:J4"/>
    <mergeCell ref="K4:L4"/>
    <mergeCell ref="M20:N20"/>
    <mergeCell ref="M15:N15"/>
    <mergeCell ref="K16:L16"/>
    <mergeCell ref="M16:N16"/>
    <mergeCell ref="M14:N14"/>
    <mergeCell ref="K20:L20"/>
    <mergeCell ref="M17:N17"/>
    <mergeCell ref="K17:L17"/>
    <mergeCell ref="M19:N19"/>
    <mergeCell ref="C15:D15"/>
    <mergeCell ref="E15:F15"/>
    <mergeCell ref="G15:H15"/>
    <mergeCell ref="I15:J15"/>
    <mergeCell ref="K15:L15"/>
    <mergeCell ref="C16:D16"/>
    <mergeCell ref="E16:F16"/>
    <mergeCell ref="G16:H16"/>
    <mergeCell ref="I16:J16"/>
    <mergeCell ref="C23:D23"/>
    <mergeCell ref="E23:F23"/>
    <mergeCell ref="G23:H23"/>
    <mergeCell ref="C20:D20"/>
    <mergeCell ref="E20:F20"/>
    <mergeCell ref="G20:H20"/>
    <mergeCell ref="I20:J20"/>
    <mergeCell ref="C17:D17"/>
    <mergeCell ref="E17:F17"/>
    <mergeCell ref="G17:H17"/>
    <mergeCell ref="I17:J17"/>
    <mergeCell ref="C18:D18"/>
    <mergeCell ref="C27:D27"/>
    <mergeCell ref="E27:F27"/>
    <mergeCell ref="G27:H27"/>
    <mergeCell ref="C24:D24"/>
    <mergeCell ref="E24:F24"/>
    <mergeCell ref="G24:H24"/>
    <mergeCell ref="C26:D26"/>
    <mergeCell ref="E26:F26"/>
    <mergeCell ref="G26:H26"/>
    <mergeCell ref="C25:D25"/>
    <mergeCell ref="E25:F25"/>
    <mergeCell ref="G25:H25"/>
    <mergeCell ref="E18:F18"/>
    <mergeCell ref="G18:H18"/>
    <mergeCell ref="I18:J18"/>
    <mergeCell ref="K18:L18"/>
    <mergeCell ref="M18:N18"/>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47"/>
  <sheetViews>
    <sheetView tabSelected="1" zoomScale="80" zoomScaleNormal="80" workbookViewId="0">
      <selection activeCell="H39" sqref="H39"/>
    </sheetView>
  </sheetViews>
  <sheetFormatPr defaultRowHeight="14.4" x14ac:dyDescent="0.3"/>
  <cols>
    <col min="1" max="1" width="6.88671875" style="37" bestFit="1" customWidth="1"/>
    <col min="2" max="2" width="9.5546875" bestFit="1" customWidth="1"/>
    <col min="3" max="3" width="12" customWidth="1"/>
    <col min="4" max="4" width="11.88671875" customWidth="1"/>
    <col min="5" max="5" width="8.5546875" customWidth="1"/>
    <col min="6" max="6" width="3.5546875" bestFit="1" customWidth="1"/>
    <col min="7" max="7" width="8.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style="23" customWidth="1"/>
  </cols>
  <sheetData>
    <row r="1" spans="1:14" ht="23.4" x14ac:dyDescent="0.45">
      <c r="C1" s="1" t="s">
        <v>0</v>
      </c>
    </row>
    <row r="3" spans="1:14" ht="15" thickBot="1" x14ac:dyDescent="0.35"/>
    <row r="4" spans="1:14" s="2" customFormat="1" ht="15" thickBot="1" x14ac:dyDescent="0.35">
      <c r="A4" s="42" t="s">
        <v>1</v>
      </c>
      <c r="B4" s="6" t="s">
        <v>2</v>
      </c>
      <c r="C4" s="6" t="s">
        <v>3</v>
      </c>
      <c r="D4" s="6" t="s">
        <v>4</v>
      </c>
      <c r="E4" s="6" t="s">
        <v>5</v>
      </c>
      <c r="F4" s="6" t="s">
        <v>36</v>
      </c>
      <c r="G4" s="6" t="s">
        <v>7</v>
      </c>
      <c r="H4" s="6" t="s">
        <v>9</v>
      </c>
      <c r="I4" s="6" t="s">
        <v>13</v>
      </c>
      <c r="J4" s="6" t="s">
        <v>12</v>
      </c>
      <c r="K4" s="6" t="s">
        <v>10</v>
      </c>
      <c r="L4" s="6" t="s">
        <v>11</v>
      </c>
      <c r="M4" s="6" t="s">
        <v>16</v>
      </c>
      <c r="N4" s="7" t="s">
        <v>18</v>
      </c>
    </row>
    <row r="5" spans="1:14" ht="168.75" customHeight="1" x14ac:dyDescent="0.3">
      <c r="A5" s="12">
        <v>2022</v>
      </c>
      <c r="B5" s="8">
        <v>1</v>
      </c>
      <c r="C5" s="4">
        <v>44578</v>
      </c>
      <c r="D5" s="4">
        <v>44585</v>
      </c>
      <c r="E5" s="3" t="s">
        <v>6</v>
      </c>
      <c r="F5" s="3" t="s">
        <v>37</v>
      </c>
      <c r="G5" s="3" t="s">
        <v>8</v>
      </c>
      <c r="H5" s="8">
        <v>3</v>
      </c>
      <c r="I5" s="8" t="s">
        <v>14</v>
      </c>
      <c r="J5" s="3" t="s">
        <v>15</v>
      </c>
      <c r="K5" s="5" t="s">
        <v>64</v>
      </c>
      <c r="L5" s="5" t="s">
        <v>41</v>
      </c>
      <c r="M5" s="8" t="s">
        <v>17</v>
      </c>
      <c r="N5" s="24" t="s">
        <v>19</v>
      </c>
    </row>
    <row r="6" spans="1:14" ht="72" x14ac:dyDescent="0.3">
      <c r="A6" s="18">
        <v>2022</v>
      </c>
      <c r="B6" s="9">
        <v>1</v>
      </c>
      <c r="C6" s="13">
        <v>44606</v>
      </c>
      <c r="D6" s="13">
        <v>44609</v>
      </c>
      <c r="E6" s="9" t="s">
        <v>6</v>
      </c>
      <c r="F6" s="9" t="s">
        <v>37</v>
      </c>
      <c r="G6" s="9" t="s">
        <v>38</v>
      </c>
      <c r="H6" s="9">
        <v>0</v>
      </c>
      <c r="I6" s="10" t="s">
        <v>14</v>
      </c>
      <c r="J6" s="9" t="s">
        <v>39</v>
      </c>
      <c r="K6" s="11" t="s">
        <v>65</v>
      </c>
      <c r="L6" s="10" t="s">
        <v>40</v>
      </c>
      <c r="M6" s="9" t="s">
        <v>17</v>
      </c>
      <c r="N6" s="25" t="s">
        <v>19</v>
      </c>
    </row>
    <row r="7" spans="1:14" ht="154.5" customHeight="1" x14ac:dyDescent="0.3">
      <c r="A7" s="18">
        <v>2022</v>
      </c>
      <c r="B7" s="15">
        <v>1</v>
      </c>
      <c r="C7" s="16">
        <v>44602</v>
      </c>
      <c r="D7" s="16">
        <v>44608</v>
      </c>
      <c r="E7" s="15" t="s">
        <v>6</v>
      </c>
      <c r="F7" s="15" t="s">
        <v>42</v>
      </c>
      <c r="G7" s="15" t="s">
        <v>43</v>
      </c>
      <c r="H7" s="15">
        <v>1</v>
      </c>
      <c r="I7" s="11" t="s">
        <v>14</v>
      </c>
      <c r="J7" s="15" t="s">
        <v>44</v>
      </c>
      <c r="K7" s="11" t="s">
        <v>45</v>
      </c>
      <c r="L7" s="11" t="s">
        <v>49</v>
      </c>
      <c r="M7" s="15" t="s">
        <v>17</v>
      </c>
      <c r="N7" s="14" t="s">
        <v>19</v>
      </c>
    </row>
    <row r="8" spans="1:14" ht="72" x14ac:dyDescent="0.3">
      <c r="A8" s="18">
        <v>2022</v>
      </c>
      <c r="B8" s="15">
        <v>1</v>
      </c>
      <c r="C8" s="16">
        <v>44595</v>
      </c>
      <c r="D8" s="16">
        <v>44614</v>
      </c>
      <c r="E8" s="15" t="s">
        <v>6</v>
      </c>
      <c r="F8" s="15" t="s">
        <v>46</v>
      </c>
      <c r="G8" s="15" t="s">
        <v>47</v>
      </c>
      <c r="H8" s="15">
        <v>16</v>
      </c>
      <c r="I8" s="15" t="s">
        <v>14</v>
      </c>
      <c r="J8" s="15" t="s">
        <v>48</v>
      </c>
      <c r="K8" s="17" t="s">
        <v>50</v>
      </c>
      <c r="L8" s="11" t="s">
        <v>51</v>
      </c>
      <c r="M8" s="15" t="s">
        <v>17</v>
      </c>
      <c r="N8" s="14" t="s">
        <v>19</v>
      </c>
    </row>
    <row r="9" spans="1:14" ht="129.6" x14ac:dyDescent="0.3">
      <c r="A9" s="18">
        <v>2022</v>
      </c>
      <c r="B9" s="9">
        <v>1</v>
      </c>
      <c r="C9" s="13">
        <v>44634</v>
      </c>
      <c r="D9" s="13">
        <v>44650</v>
      </c>
      <c r="E9" s="9" t="s">
        <v>6</v>
      </c>
      <c r="F9" s="9" t="s">
        <v>42</v>
      </c>
      <c r="G9" s="9" t="s">
        <v>52</v>
      </c>
      <c r="H9" s="9">
        <v>32</v>
      </c>
      <c r="I9" s="9" t="s">
        <v>14</v>
      </c>
      <c r="J9" s="9" t="s">
        <v>39</v>
      </c>
      <c r="K9" s="11" t="s">
        <v>53</v>
      </c>
      <c r="L9" s="11" t="s">
        <v>67</v>
      </c>
      <c r="M9" s="9" t="s">
        <v>54</v>
      </c>
      <c r="N9" s="14" t="s">
        <v>19</v>
      </c>
    </row>
    <row r="10" spans="1:14" ht="115.2" x14ac:dyDescent="0.3">
      <c r="A10" s="20">
        <v>2022</v>
      </c>
      <c r="B10" s="18">
        <v>1</v>
      </c>
      <c r="C10" s="13">
        <v>44635</v>
      </c>
      <c r="D10" s="13">
        <v>44650</v>
      </c>
      <c r="E10" s="9" t="s">
        <v>6</v>
      </c>
      <c r="F10" s="9" t="s">
        <v>46</v>
      </c>
      <c r="G10" s="9" t="s">
        <v>47</v>
      </c>
      <c r="H10" s="18">
        <v>0</v>
      </c>
      <c r="I10" s="9" t="s">
        <v>14</v>
      </c>
      <c r="J10" s="15" t="s">
        <v>44</v>
      </c>
      <c r="K10" s="11" t="s">
        <v>55</v>
      </c>
      <c r="L10" s="17" t="s">
        <v>56</v>
      </c>
      <c r="M10" s="19" t="s">
        <v>17</v>
      </c>
      <c r="N10" s="14" t="s">
        <v>19</v>
      </c>
    </row>
    <row r="11" spans="1:14" ht="259.2" x14ac:dyDescent="0.3">
      <c r="A11" s="18">
        <v>2022</v>
      </c>
      <c r="B11" s="18">
        <v>1</v>
      </c>
      <c r="C11" s="13">
        <v>44645</v>
      </c>
      <c r="D11" s="13">
        <v>44650</v>
      </c>
      <c r="E11" s="18" t="s">
        <v>6</v>
      </c>
      <c r="F11" s="18" t="s">
        <v>42</v>
      </c>
      <c r="G11" s="18" t="s">
        <v>57</v>
      </c>
      <c r="H11" s="18">
        <v>5</v>
      </c>
      <c r="I11" s="18" t="s">
        <v>14</v>
      </c>
      <c r="J11" s="21" t="s">
        <v>39</v>
      </c>
      <c r="K11" s="11" t="s">
        <v>58</v>
      </c>
      <c r="L11" s="11" t="s">
        <v>68</v>
      </c>
      <c r="M11" s="10" t="s">
        <v>17</v>
      </c>
      <c r="N11" s="14" t="s">
        <v>19</v>
      </c>
    </row>
    <row r="12" spans="1:14" ht="258" customHeight="1" x14ac:dyDescent="0.3">
      <c r="A12" s="18">
        <v>2022</v>
      </c>
      <c r="B12" s="18">
        <v>1</v>
      </c>
      <c r="C12" s="22">
        <v>44645</v>
      </c>
      <c r="D12" s="22">
        <v>44650</v>
      </c>
      <c r="E12" s="18" t="s">
        <v>6</v>
      </c>
      <c r="F12" s="18" t="s">
        <v>42</v>
      </c>
      <c r="G12" s="18" t="s">
        <v>59</v>
      </c>
      <c r="H12" s="18">
        <v>11</v>
      </c>
      <c r="I12" s="18" t="s">
        <v>60</v>
      </c>
      <c r="J12" s="15" t="s">
        <v>48</v>
      </c>
      <c r="K12" s="11" t="s">
        <v>62</v>
      </c>
      <c r="L12" s="17" t="s">
        <v>61</v>
      </c>
      <c r="M12" s="9" t="s">
        <v>42</v>
      </c>
      <c r="N12" s="14" t="s">
        <v>19</v>
      </c>
    </row>
    <row r="13" spans="1:14" ht="158.4" x14ac:dyDescent="0.3">
      <c r="A13" s="18">
        <v>2022</v>
      </c>
      <c r="B13" s="18">
        <v>1</v>
      </c>
      <c r="C13" s="13">
        <v>44634</v>
      </c>
      <c r="D13" s="13">
        <v>44650</v>
      </c>
      <c r="E13" s="18" t="s">
        <v>6</v>
      </c>
      <c r="F13" s="18" t="s">
        <v>37</v>
      </c>
      <c r="G13" s="18" t="s">
        <v>38</v>
      </c>
      <c r="H13" s="18">
        <v>0</v>
      </c>
      <c r="I13" s="18" t="s">
        <v>14</v>
      </c>
      <c r="J13" s="15" t="s">
        <v>44</v>
      </c>
      <c r="K13" s="17" t="s">
        <v>66</v>
      </c>
      <c r="L13" s="17" t="s">
        <v>63</v>
      </c>
      <c r="M13" s="9" t="s">
        <v>17</v>
      </c>
      <c r="N13" s="14" t="s">
        <v>19</v>
      </c>
    </row>
    <row r="14" spans="1:14" ht="100.8" x14ac:dyDescent="0.3">
      <c r="A14" s="18">
        <v>2022</v>
      </c>
      <c r="B14" s="18">
        <v>1</v>
      </c>
      <c r="C14" s="22">
        <v>44586</v>
      </c>
      <c r="D14" s="22">
        <v>44676</v>
      </c>
      <c r="E14" s="18" t="s">
        <v>6</v>
      </c>
      <c r="F14" s="18" t="s">
        <v>42</v>
      </c>
      <c r="G14" s="18" t="s">
        <v>57</v>
      </c>
      <c r="H14" s="18">
        <v>122</v>
      </c>
      <c r="I14" s="18" t="s">
        <v>14</v>
      </c>
      <c r="J14" s="21" t="s">
        <v>39</v>
      </c>
      <c r="K14" s="11" t="s">
        <v>70</v>
      </c>
      <c r="L14" s="17" t="s">
        <v>79</v>
      </c>
      <c r="M14" s="18" t="s">
        <v>17</v>
      </c>
      <c r="N14" s="14" t="s">
        <v>19</v>
      </c>
    </row>
    <row r="15" spans="1:14" ht="216" x14ac:dyDescent="0.3">
      <c r="A15" s="18">
        <v>2022</v>
      </c>
      <c r="B15" s="18">
        <v>1</v>
      </c>
      <c r="C15" s="13">
        <v>44637</v>
      </c>
      <c r="D15" s="13">
        <v>44677</v>
      </c>
      <c r="E15" s="18" t="s">
        <v>6</v>
      </c>
      <c r="F15" s="18" t="s">
        <v>42</v>
      </c>
      <c r="G15" s="18" t="s">
        <v>57</v>
      </c>
      <c r="H15" s="18">
        <v>51</v>
      </c>
      <c r="I15" s="18" t="s">
        <v>14</v>
      </c>
      <c r="J15" s="21" t="s">
        <v>15</v>
      </c>
      <c r="K15" s="26" t="s">
        <v>69</v>
      </c>
      <c r="L15" s="17" t="s">
        <v>82</v>
      </c>
      <c r="M15" s="18" t="s">
        <v>17</v>
      </c>
      <c r="N15" s="14" t="s">
        <v>19</v>
      </c>
    </row>
    <row r="16" spans="1:14" ht="163.5" customHeight="1" x14ac:dyDescent="0.3">
      <c r="A16" s="18">
        <v>2022</v>
      </c>
      <c r="B16" s="18">
        <v>2</v>
      </c>
      <c r="C16" s="22">
        <v>44683</v>
      </c>
      <c r="D16" s="27">
        <v>44690</v>
      </c>
      <c r="E16" s="18" t="s">
        <v>6</v>
      </c>
      <c r="F16" s="18" t="s">
        <v>46</v>
      </c>
      <c r="G16" s="18" t="s">
        <v>47</v>
      </c>
      <c r="H16" s="18">
        <v>0</v>
      </c>
      <c r="I16" s="18" t="s">
        <v>14</v>
      </c>
      <c r="J16" s="21" t="s">
        <v>44</v>
      </c>
      <c r="K16" s="41" t="s">
        <v>77</v>
      </c>
      <c r="L16" s="17" t="s">
        <v>76</v>
      </c>
      <c r="M16" s="18" t="s">
        <v>17</v>
      </c>
      <c r="N16" s="14" t="s">
        <v>19</v>
      </c>
    </row>
    <row r="17" spans="1:14" ht="158.4" x14ac:dyDescent="0.3">
      <c r="A17" s="18">
        <v>2022</v>
      </c>
      <c r="B17" s="18">
        <v>2</v>
      </c>
      <c r="C17" s="22">
        <v>44686</v>
      </c>
      <c r="D17" s="22">
        <v>44690</v>
      </c>
      <c r="E17" s="18" t="s">
        <v>6</v>
      </c>
      <c r="F17" s="18" t="s">
        <v>42</v>
      </c>
      <c r="G17" s="18" t="s">
        <v>59</v>
      </c>
      <c r="H17" s="18">
        <v>0</v>
      </c>
      <c r="I17" s="18" t="s">
        <v>14</v>
      </c>
      <c r="J17" s="21" t="s">
        <v>39</v>
      </c>
      <c r="K17" s="26" t="s">
        <v>72</v>
      </c>
      <c r="L17" s="17" t="s">
        <v>71</v>
      </c>
      <c r="M17" s="18" t="s">
        <v>17</v>
      </c>
      <c r="N17" s="14" t="s">
        <v>19</v>
      </c>
    </row>
    <row r="18" spans="1:14" ht="129.75" customHeight="1" x14ac:dyDescent="0.3">
      <c r="A18" s="18">
        <v>2022</v>
      </c>
      <c r="B18" s="18">
        <v>2</v>
      </c>
      <c r="C18" s="22">
        <v>44683</v>
      </c>
      <c r="D18" s="22">
        <v>44690</v>
      </c>
      <c r="E18" s="18" t="s">
        <v>6</v>
      </c>
      <c r="F18" s="18" t="s">
        <v>46</v>
      </c>
      <c r="G18" s="18" t="s">
        <v>47</v>
      </c>
      <c r="H18" s="18">
        <v>3</v>
      </c>
      <c r="I18" s="18" t="s">
        <v>14</v>
      </c>
      <c r="J18" s="21" t="s">
        <v>44</v>
      </c>
      <c r="K18" s="17" t="s">
        <v>73</v>
      </c>
      <c r="L18" s="17" t="s">
        <v>78</v>
      </c>
      <c r="M18" s="18" t="s">
        <v>17</v>
      </c>
      <c r="N18" s="9" t="s">
        <v>74</v>
      </c>
    </row>
    <row r="19" spans="1:14" ht="158.4" x14ac:dyDescent="0.3">
      <c r="A19" s="18">
        <v>2022</v>
      </c>
      <c r="B19" s="18">
        <v>1</v>
      </c>
      <c r="C19" s="22">
        <v>44634</v>
      </c>
      <c r="D19" s="22">
        <v>44691</v>
      </c>
      <c r="E19" s="18" t="s">
        <v>6</v>
      </c>
      <c r="F19" s="18" t="s">
        <v>46</v>
      </c>
      <c r="G19" s="18" t="s">
        <v>47</v>
      </c>
      <c r="H19" s="18">
        <v>10</v>
      </c>
      <c r="I19" s="18" t="s">
        <v>14</v>
      </c>
      <c r="J19" s="21" t="s">
        <v>44</v>
      </c>
      <c r="K19" s="11" t="s">
        <v>80</v>
      </c>
      <c r="L19" s="17" t="s">
        <v>81</v>
      </c>
      <c r="M19" s="18" t="s">
        <v>54</v>
      </c>
      <c r="N19" s="9" t="s">
        <v>74</v>
      </c>
    </row>
    <row r="20" spans="1:14" ht="158.4" x14ac:dyDescent="0.3">
      <c r="A20" s="18">
        <v>2022</v>
      </c>
      <c r="B20" s="18">
        <v>2</v>
      </c>
      <c r="C20" s="22">
        <v>44693</v>
      </c>
      <c r="D20" s="22">
        <v>44697</v>
      </c>
      <c r="E20" s="18" t="s">
        <v>6</v>
      </c>
      <c r="F20" s="18" t="s">
        <v>42</v>
      </c>
      <c r="G20" s="18" t="s">
        <v>43</v>
      </c>
      <c r="H20" s="18">
        <v>5</v>
      </c>
      <c r="I20" s="18" t="s">
        <v>14</v>
      </c>
      <c r="J20" s="21" t="s">
        <v>39</v>
      </c>
      <c r="K20" s="26" t="s">
        <v>85</v>
      </c>
      <c r="L20" s="17" t="s">
        <v>87</v>
      </c>
      <c r="M20" s="18" t="s">
        <v>17</v>
      </c>
      <c r="N20" s="14" t="s">
        <v>19</v>
      </c>
    </row>
    <row r="21" spans="1:14" ht="150" customHeight="1" x14ac:dyDescent="0.3">
      <c r="A21" s="18">
        <v>2022</v>
      </c>
      <c r="B21" s="18">
        <v>2</v>
      </c>
      <c r="C21" s="22">
        <v>44691</v>
      </c>
      <c r="D21" s="22">
        <v>44699</v>
      </c>
      <c r="E21" s="18" t="s">
        <v>6</v>
      </c>
      <c r="F21" s="18" t="s">
        <v>42</v>
      </c>
      <c r="G21" s="18" t="s">
        <v>83</v>
      </c>
      <c r="H21" s="18">
        <v>6</v>
      </c>
      <c r="I21" s="18" t="s">
        <v>14</v>
      </c>
      <c r="J21" s="21" t="s">
        <v>39</v>
      </c>
      <c r="K21" s="11" t="s">
        <v>84</v>
      </c>
      <c r="L21" s="17" t="s">
        <v>86</v>
      </c>
      <c r="M21" s="18" t="s">
        <v>17</v>
      </c>
      <c r="N21" s="14" t="s">
        <v>19</v>
      </c>
    </row>
    <row r="22" spans="1:14" ht="264" customHeight="1" x14ac:dyDescent="0.3">
      <c r="A22" s="18">
        <v>2022</v>
      </c>
      <c r="B22" s="18">
        <v>2</v>
      </c>
      <c r="C22" s="22">
        <v>44700</v>
      </c>
      <c r="D22" s="22">
        <v>44733</v>
      </c>
      <c r="E22" s="18" t="s">
        <v>6</v>
      </c>
      <c r="F22" s="18" t="s">
        <v>46</v>
      </c>
      <c r="G22" s="18" t="s">
        <v>47</v>
      </c>
      <c r="H22" s="18">
        <v>6</v>
      </c>
      <c r="I22" s="18" t="s">
        <v>14</v>
      </c>
      <c r="J22" s="21" t="s">
        <v>44</v>
      </c>
      <c r="K22" s="11" t="s">
        <v>89</v>
      </c>
      <c r="L22" s="17" t="s">
        <v>107</v>
      </c>
      <c r="M22" s="18" t="s">
        <v>17</v>
      </c>
      <c r="N22" s="14" t="s">
        <v>19</v>
      </c>
    </row>
    <row r="23" spans="1:14" ht="259.2" x14ac:dyDescent="0.3">
      <c r="A23" s="18">
        <v>2022</v>
      </c>
      <c r="B23" s="18">
        <v>2</v>
      </c>
      <c r="C23" s="22">
        <v>44729</v>
      </c>
      <c r="D23" s="22">
        <v>44733</v>
      </c>
      <c r="E23" s="18" t="s">
        <v>6</v>
      </c>
      <c r="F23" s="18" t="s">
        <v>46</v>
      </c>
      <c r="G23" s="18" t="s">
        <v>88</v>
      </c>
      <c r="H23" s="18">
        <v>0</v>
      </c>
      <c r="I23" s="18" t="s">
        <v>14</v>
      </c>
      <c r="J23" s="21" t="s">
        <v>48</v>
      </c>
      <c r="K23" s="11" t="s">
        <v>90</v>
      </c>
      <c r="L23" s="17" t="s">
        <v>106</v>
      </c>
      <c r="M23" s="18" t="s">
        <v>17</v>
      </c>
      <c r="N23" s="14" t="s">
        <v>19</v>
      </c>
    </row>
    <row r="24" spans="1:14" ht="273.60000000000002" x14ac:dyDescent="0.3">
      <c r="A24" s="18">
        <v>2022</v>
      </c>
      <c r="B24" s="18">
        <v>2</v>
      </c>
      <c r="C24" s="39">
        <v>44739</v>
      </c>
      <c r="D24" s="38">
        <v>44740</v>
      </c>
      <c r="E24" s="18" t="s">
        <v>6</v>
      </c>
      <c r="F24" s="18" t="s">
        <v>46</v>
      </c>
      <c r="G24" s="18" t="s">
        <v>47</v>
      </c>
      <c r="H24" s="18">
        <v>15</v>
      </c>
      <c r="I24" s="18" t="s">
        <v>14</v>
      </c>
      <c r="J24" s="21" t="s">
        <v>44</v>
      </c>
      <c r="K24" s="17" t="s">
        <v>91</v>
      </c>
      <c r="L24" s="17" t="s">
        <v>105</v>
      </c>
      <c r="M24" s="18" t="s">
        <v>17</v>
      </c>
      <c r="N24" s="14" t="s">
        <v>19</v>
      </c>
    </row>
    <row r="25" spans="1:14" ht="144" x14ac:dyDescent="0.3">
      <c r="A25" s="18">
        <v>2022</v>
      </c>
      <c r="B25" s="18">
        <v>3</v>
      </c>
      <c r="C25" s="22">
        <v>44774</v>
      </c>
      <c r="D25" s="22">
        <v>44774</v>
      </c>
      <c r="E25" s="18" t="s">
        <v>92</v>
      </c>
      <c r="F25" s="40"/>
      <c r="G25" s="18" t="s">
        <v>4</v>
      </c>
      <c r="H25" s="18">
        <v>0</v>
      </c>
      <c r="I25" s="18" t="s">
        <v>14</v>
      </c>
      <c r="J25" s="21" t="s">
        <v>39</v>
      </c>
      <c r="K25" s="26" t="s">
        <v>93</v>
      </c>
      <c r="L25" s="17" t="s">
        <v>94</v>
      </c>
      <c r="M25" s="18" t="s">
        <v>17</v>
      </c>
      <c r="N25" s="14" t="s">
        <v>19</v>
      </c>
    </row>
    <row r="26" spans="1:14" ht="273.60000000000002" x14ac:dyDescent="0.3">
      <c r="A26" s="18">
        <v>2022</v>
      </c>
      <c r="B26" s="18">
        <v>3</v>
      </c>
      <c r="C26" s="22">
        <v>44754</v>
      </c>
      <c r="D26" s="22">
        <v>44777</v>
      </c>
      <c r="E26" s="18" t="s">
        <v>6</v>
      </c>
      <c r="F26" s="18" t="s">
        <v>46</v>
      </c>
      <c r="G26" s="18" t="s">
        <v>47</v>
      </c>
      <c r="H26" s="18">
        <v>11</v>
      </c>
      <c r="I26" s="18" t="s">
        <v>14</v>
      </c>
      <c r="J26" s="21" t="s">
        <v>48</v>
      </c>
      <c r="K26" s="26" t="s">
        <v>95</v>
      </c>
      <c r="L26" s="11" t="s">
        <v>108</v>
      </c>
      <c r="M26" s="18" t="s">
        <v>54</v>
      </c>
      <c r="N26" s="14" t="s">
        <v>19</v>
      </c>
    </row>
    <row r="27" spans="1:14" ht="158.4" x14ac:dyDescent="0.3">
      <c r="A27" s="18">
        <v>2022</v>
      </c>
      <c r="B27" s="18">
        <v>3</v>
      </c>
      <c r="C27" s="22">
        <v>44778</v>
      </c>
      <c r="D27" s="22">
        <v>44782</v>
      </c>
      <c r="E27" s="18" t="s">
        <v>6</v>
      </c>
      <c r="F27" s="18" t="s">
        <v>42</v>
      </c>
      <c r="G27" s="18" t="s">
        <v>57</v>
      </c>
      <c r="H27" s="18">
        <v>0</v>
      </c>
      <c r="I27" s="18" t="s">
        <v>14</v>
      </c>
      <c r="J27" s="21" t="s">
        <v>39</v>
      </c>
      <c r="K27" s="26" t="s">
        <v>96</v>
      </c>
      <c r="L27" s="17" t="s">
        <v>102</v>
      </c>
      <c r="M27" s="18" t="s">
        <v>17</v>
      </c>
      <c r="N27" s="14" t="s">
        <v>19</v>
      </c>
    </row>
    <row r="28" spans="1:14" ht="115.2" x14ac:dyDescent="0.3">
      <c r="A28" s="18">
        <v>2022</v>
      </c>
      <c r="B28" s="18">
        <v>3</v>
      </c>
      <c r="C28" s="22">
        <v>44774</v>
      </c>
      <c r="D28" s="22">
        <v>44785</v>
      </c>
      <c r="E28" s="18" t="s">
        <v>6</v>
      </c>
      <c r="F28" s="18" t="s">
        <v>42</v>
      </c>
      <c r="G28" s="18" t="s">
        <v>43</v>
      </c>
      <c r="H28" s="18">
        <v>7</v>
      </c>
      <c r="I28" s="18" t="s">
        <v>14</v>
      </c>
      <c r="J28" s="21" t="s">
        <v>97</v>
      </c>
      <c r="K28" s="26" t="s">
        <v>98</v>
      </c>
      <c r="L28" s="17" t="s">
        <v>99</v>
      </c>
      <c r="M28" s="18" t="s">
        <v>17</v>
      </c>
      <c r="N28" s="14" t="s">
        <v>19</v>
      </c>
    </row>
    <row r="29" spans="1:14" ht="86.4" x14ac:dyDescent="0.3">
      <c r="A29" s="18">
        <v>2022</v>
      </c>
      <c r="B29" s="18">
        <v>3</v>
      </c>
      <c r="C29" s="22">
        <v>44776</v>
      </c>
      <c r="D29" s="22">
        <v>44791</v>
      </c>
      <c r="E29" s="18" t="s">
        <v>6</v>
      </c>
      <c r="F29" s="18" t="s">
        <v>100</v>
      </c>
      <c r="G29" s="18" t="s">
        <v>101</v>
      </c>
      <c r="H29" s="18">
        <v>0</v>
      </c>
      <c r="I29" s="18" t="s">
        <v>14</v>
      </c>
      <c r="J29" s="21" t="s">
        <v>15</v>
      </c>
      <c r="K29" s="17" t="s">
        <v>104</v>
      </c>
      <c r="L29" s="10" t="s">
        <v>103</v>
      </c>
      <c r="M29" s="18" t="s">
        <v>17</v>
      </c>
      <c r="N29" s="14" t="s">
        <v>19</v>
      </c>
    </row>
    <row r="30" spans="1:14" ht="253.8" customHeight="1" x14ac:dyDescent="0.3">
      <c r="A30" s="18">
        <v>2022</v>
      </c>
      <c r="B30" s="18">
        <v>2</v>
      </c>
      <c r="C30" s="13">
        <v>44729</v>
      </c>
      <c r="D30" s="13">
        <v>44795</v>
      </c>
      <c r="E30" s="18" t="s">
        <v>6</v>
      </c>
      <c r="F30" s="18" t="s">
        <v>46</v>
      </c>
      <c r="G30" s="18" t="s">
        <v>109</v>
      </c>
      <c r="H30" s="18">
        <v>0</v>
      </c>
      <c r="I30" s="18" t="s">
        <v>14</v>
      </c>
      <c r="J30" s="21" t="s">
        <v>39</v>
      </c>
      <c r="K30" s="17" t="s">
        <v>110</v>
      </c>
      <c r="L30" s="11" t="s">
        <v>111</v>
      </c>
      <c r="M30" s="18" t="s">
        <v>17</v>
      </c>
      <c r="N30" s="14" t="s">
        <v>19</v>
      </c>
    </row>
    <row r="31" spans="1:14" ht="86.4" x14ac:dyDescent="0.3">
      <c r="A31" s="21">
        <v>2022</v>
      </c>
      <c r="B31" s="21">
        <v>2</v>
      </c>
      <c r="C31" s="56">
        <v>44734</v>
      </c>
      <c r="D31" s="56">
        <v>44816</v>
      </c>
      <c r="E31" s="21" t="s">
        <v>6</v>
      </c>
      <c r="F31" s="21" t="s">
        <v>42</v>
      </c>
      <c r="G31" s="21" t="s">
        <v>112</v>
      </c>
      <c r="H31" s="21">
        <v>7</v>
      </c>
      <c r="I31" s="21" t="s">
        <v>14</v>
      </c>
      <c r="J31" s="21" t="s">
        <v>97</v>
      </c>
      <c r="K31" s="41" t="s">
        <v>114</v>
      </c>
      <c r="L31" s="17" t="s">
        <v>113</v>
      </c>
      <c r="M31" s="17" t="s">
        <v>17</v>
      </c>
      <c r="N31" s="55" t="s">
        <v>19</v>
      </c>
    </row>
    <row r="32" spans="1:14" ht="113.4" customHeight="1" x14ac:dyDescent="0.3">
      <c r="A32" s="21">
        <v>2022</v>
      </c>
      <c r="B32" s="21">
        <v>3</v>
      </c>
      <c r="C32" s="56">
        <v>44775</v>
      </c>
      <c r="D32" s="56">
        <v>44816</v>
      </c>
      <c r="E32" s="21" t="s">
        <v>6</v>
      </c>
      <c r="F32" s="21" t="s">
        <v>42</v>
      </c>
      <c r="G32" s="21" t="s">
        <v>115</v>
      </c>
      <c r="H32" s="21">
        <v>5</v>
      </c>
      <c r="I32" s="21" t="s">
        <v>14</v>
      </c>
      <c r="J32" s="21" t="s">
        <v>48</v>
      </c>
      <c r="K32" s="41" t="s">
        <v>116</v>
      </c>
      <c r="L32" s="17" t="s">
        <v>117</v>
      </c>
      <c r="M32" s="17" t="s">
        <v>17</v>
      </c>
      <c r="N32" s="55" t="s">
        <v>19</v>
      </c>
    </row>
    <row r="33" spans="1:14" ht="201.6" x14ac:dyDescent="0.3">
      <c r="A33" s="21">
        <v>2022</v>
      </c>
      <c r="B33" s="21">
        <v>3</v>
      </c>
      <c r="C33" s="16">
        <v>44803</v>
      </c>
      <c r="D33" s="16">
        <v>44820</v>
      </c>
      <c r="E33" s="21" t="s">
        <v>6</v>
      </c>
      <c r="F33" s="21" t="s">
        <v>37</v>
      </c>
      <c r="G33" s="21" t="s">
        <v>118</v>
      </c>
      <c r="H33" s="21">
        <v>0</v>
      </c>
      <c r="I33" s="21" t="s">
        <v>14</v>
      </c>
      <c r="J33" s="15" t="s">
        <v>39</v>
      </c>
      <c r="K33" s="11" t="s">
        <v>119</v>
      </c>
      <c r="L33" s="17" t="s">
        <v>120</v>
      </c>
      <c r="M33" s="17" t="s">
        <v>17</v>
      </c>
      <c r="N33" s="55" t="s">
        <v>19</v>
      </c>
    </row>
    <row r="34" spans="1:14" ht="187.2" x14ac:dyDescent="0.3">
      <c r="A34" s="21">
        <v>2022</v>
      </c>
      <c r="B34" s="21">
        <v>3</v>
      </c>
      <c r="C34" s="16">
        <v>44805</v>
      </c>
      <c r="D34" s="16">
        <v>44825</v>
      </c>
      <c r="E34" s="21" t="s">
        <v>6</v>
      </c>
      <c r="F34" s="21" t="s">
        <v>42</v>
      </c>
      <c r="G34" s="21" t="s">
        <v>43</v>
      </c>
      <c r="H34" s="21">
        <v>9</v>
      </c>
      <c r="I34" s="21" t="s">
        <v>14</v>
      </c>
      <c r="J34" s="15" t="s">
        <v>48</v>
      </c>
      <c r="K34" s="11" t="s">
        <v>121</v>
      </c>
      <c r="L34" s="17" t="s">
        <v>122</v>
      </c>
      <c r="M34" s="21" t="s">
        <v>17</v>
      </c>
      <c r="N34" s="14" t="s">
        <v>19</v>
      </c>
    </row>
    <row r="35" spans="1:14" ht="345.6" x14ac:dyDescent="0.3">
      <c r="A35" s="21">
        <v>2022</v>
      </c>
      <c r="B35" s="21">
        <v>3</v>
      </c>
      <c r="C35" s="16">
        <v>44789</v>
      </c>
      <c r="D35" s="16">
        <v>44826</v>
      </c>
      <c r="E35" s="21" t="s">
        <v>6</v>
      </c>
      <c r="F35" s="21" t="s">
        <v>42</v>
      </c>
      <c r="G35" s="21" t="s">
        <v>115</v>
      </c>
      <c r="H35" s="21">
        <v>32</v>
      </c>
      <c r="I35" s="21" t="s">
        <v>60</v>
      </c>
      <c r="J35" s="21" t="s">
        <v>39</v>
      </c>
      <c r="K35" s="11" t="s">
        <v>143</v>
      </c>
      <c r="L35" s="17" t="s">
        <v>144</v>
      </c>
      <c r="M35" s="21" t="s">
        <v>17</v>
      </c>
      <c r="N35" s="14" t="s">
        <v>19</v>
      </c>
    </row>
    <row r="36" spans="1:14" ht="129.6" x14ac:dyDescent="0.3">
      <c r="A36" s="21">
        <v>2022</v>
      </c>
      <c r="B36" s="21">
        <v>3</v>
      </c>
      <c r="C36" s="16">
        <v>44812</v>
      </c>
      <c r="D36" s="16">
        <v>44831</v>
      </c>
      <c r="E36" s="21" t="s">
        <v>6</v>
      </c>
      <c r="F36" s="21" t="s">
        <v>37</v>
      </c>
      <c r="G36" s="21" t="s">
        <v>118</v>
      </c>
      <c r="H36" s="21">
        <v>0</v>
      </c>
      <c r="I36" s="21" t="s">
        <v>14</v>
      </c>
      <c r="J36" s="21" t="s">
        <v>15</v>
      </c>
      <c r="K36" s="11" t="s">
        <v>123</v>
      </c>
      <c r="L36" s="17" t="s">
        <v>61</v>
      </c>
      <c r="M36" s="21" t="s">
        <v>17</v>
      </c>
      <c r="N36" s="14" t="s">
        <v>19</v>
      </c>
    </row>
    <row r="37" spans="1:14" ht="244.8" x14ac:dyDescent="0.3">
      <c r="A37" s="21">
        <v>2022</v>
      </c>
      <c r="B37" s="21">
        <v>4</v>
      </c>
      <c r="C37" s="22">
        <v>44837</v>
      </c>
      <c r="D37" s="22">
        <v>44841</v>
      </c>
      <c r="E37" s="21" t="s">
        <v>6</v>
      </c>
      <c r="F37" s="21" t="s">
        <v>46</v>
      </c>
      <c r="G37" s="21" t="s">
        <v>124</v>
      </c>
      <c r="H37" s="21">
        <v>10</v>
      </c>
      <c r="I37" s="21" t="s">
        <v>14</v>
      </c>
      <c r="J37" s="21" t="s">
        <v>39</v>
      </c>
      <c r="K37" s="26" t="s">
        <v>125</v>
      </c>
      <c r="L37" s="17" t="s">
        <v>126</v>
      </c>
      <c r="M37" s="21" t="s">
        <v>17</v>
      </c>
      <c r="N37" s="14" t="s">
        <v>19</v>
      </c>
    </row>
    <row r="38" spans="1:14" ht="72" x14ac:dyDescent="0.3">
      <c r="A38" s="21">
        <v>2022</v>
      </c>
      <c r="B38" s="21">
        <v>4</v>
      </c>
      <c r="C38" s="16">
        <v>44838</v>
      </c>
      <c r="D38" s="16">
        <v>44844</v>
      </c>
      <c r="E38" s="21" t="s">
        <v>6</v>
      </c>
      <c r="F38" s="21" t="s">
        <v>46</v>
      </c>
      <c r="G38" s="21" t="s">
        <v>127</v>
      </c>
      <c r="H38" s="21">
        <v>0</v>
      </c>
      <c r="I38" s="21" t="s">
        <v>14</v>
      </c>
      <c r="J38" s="21" t="s">
        <v>48</v>
      </c>
      <c r="K38" s="17" t="s">
        <v>129</v>
      </c>
      <c r="L38" s="17" t="s">
        <v>131</v>
      </c>
      <c r="M38" s="17" t="s">
        <v>17</v>
      </c>
      <c r="N38" s="15" t="s">
        <v>128</v>
      </c>
    </row>
    <row r="39" spans="1:14" ht="72" x14ac:dyDescent="0.3">
      <c r="A39" s="21">
        <v>2022</v>
      </c>
      <c r="B39" s="21">
        <v>4</v>
      </c>
      <c r="C39" s="16">
        <v>44838</v>
      </c>
      <c r="D39" s="16">
        <v>44844</v>
      </c>
      <c r="E39" s="21" t="s">
        <v>6</v>
      </c>
      <c r="F39" s="21" t="s">
        <v>46</v>
      </c>
      <c r="G39" s="21" t="s">
        <v>127</v>
      </c>
      <c r="H39" s="21">
        <v>6</v>
      </c>
      <c r="I39" s="21" t="s">
        <v>14</v>
      </c>
      <c r="J39" s="21" t="s">
        <v>48</v>
      </c>
      <c r="K39" s="17" t="s">
        <v>130</v>
      </c>
      <c r="L39" s="17" t="s">
        <v>131</v>
      </c>
      <c r="M39" s="17" t="s">
        <v>17</v>
      </c>
      <c r="N39" s="15" t="s">
        <v>128</v>
      </c>
    </row>
    <row r="40" spans="1:14" ht="129.6" x14ac:dyDescent="0.3">
      <c r="A40" s="21">
        <v>2022</v>
      </c>
      <c r="B40" s="21">
        <v>4</v>
      </c>
      <c r="C40" s="13">
        <v>44846</v>
      </c>
      <c r="D40" s="13">
        <v>44846</v>
      </c>
      <c r="E40" s="21" t="s">
        <v>6</v>
      </c>
      <c r="F40" s="21" t="s">
        <v>46</v>
      </c>
      <c r="G40" s="21" t="s">
        <v>83</v>
      </c>
      <c r="H40" s="9">
        <v>0</v>
      </c>
      <c r="I40" s="21" t="s">
        <v>14</v>
      </c>
      <c r="J40" s="21" t="s">
        <v>48</v>
      </c>
      <c r="K40" s="26" t="s">
        <v>132</v>
      </c>
      <c r="L40" s="17" t="s">
        <v>61</v>
      </c>
      <c r="M40" s="21" t="s">
        <v>17</v>
      </c>
      <c r="N40" s="14" t="s">
        <v>19</v>
      </c>
    </row>
    <row r="41" spans="1:14" ht="72" x14ac:dyDescent="0.3">
      <c r="A41" s="21">
        <v>2022</v>
      </c>
      <c r="B41" s="21">
        <v>4</v>
      </c>
      <c r="C41" s="13">
        <v>44838</v>
      </c>
      <c r="D41" s="58">
        <v>44852</v>
      </c>
      <c r="E41" s="21" t="s">
        <v>6</v>
      </c>
      <c r="F41" s="21" t="s">
        <v>46</v>
      </c>
      <c r="G41" s="21" t="s">
        <v>47</v>
      </c>
      <c r="H41" s="21">
        <v>0</v>
      </c>
      <c r="I41" s="21" t="s">
        <v>14</v>
      </c>
      <c r="J41" s="21" t="s">
        <v>48</v>
      </c>
      <c r="K41" s="17" t="s">
        <v>133</v>
      </c>
      <c r="L41" s="17" t="s">
        <v>61</v>
      </c>
      <c r="M41" s="21" t="s">
        <v>17</v>
      </c>
      <c r="N41" s="14" t="s">
        <v>19</v>
      </c>
    </row>
    <row r="42" spans="1:14" ht="57.6" x14ac:dyDescent="0.3">
      <c r="A42" s="21">
        <v>2022</v>
      </c>
      <c r="B42" s="21">
        <v>4</v>
      </c>
      <c r="C42" s="22">
        <v>44846</v>
      </c>
      <c r="D42" s="59">
        <v>44852</v>
      </c>
      <c r="E42" s="21" t="s">
        <v>6</v>
      </c>
      <c r="F42" s="21" t="s">
        <v>46</v>
      </c>
      <c r="G42" s="21" t="s">
        <v>47</v>
      </c>
      <c r="H42" s="21">
        <v>0</v>
      </c>
      <c r="I42" s="21" t="s">
        <v>14</v>
      </c>
      <c r="J42" s="21" t="s">
        <v>48</v>
      </c>
      <c r="K42" s="11" t="s">
        <v>134</v>
      </c>
      <c r="L42" s="17" t="s">
        <v>61</v>
      </c>
      <c r="M42" s="21" t="s">
        <v>17</v>
      </c>
      <c r="N42" s="14" t="s">
        <v>19</v>
      </c>
    </row>
    <row r="43" spans="1:14" ht="72" x14ac:dyDescent="0.3">
      <c r="A43" s="21">
        <v>2022</v>
      </c>
      <c r="B43" s="21">
        <v>3</v>
      </c>
      <c r="C43" s="13">
        <v>44818</v>
      </c>
      <c r="D43" s="13">
        <v>44854</v>
      </c>
      <c r="E43" s="21" t="s">
        <v>6</v>
      </c>
      <c r="F43" s="21" t="s">
        <v>46</v>
      </c>
      <c r="G43" s="21" t="s">
        <v>127</v>
      </c>
      <c r="H43" s="21">
        <v>31</v>
      </c>
      <c r="I43" s="21" t="s">
        <v>14</v>
      </c>
      <c r="J43" s="21" t="s">
        <v>44</v>
      </c>
      <c r="K43" s="17" t="s">
        <v>135</v>
      </c>
      <c r="L43" s="17" t="s">
        <v>61</v>
      </c>
      <c r="M43" s="21" t="s">
        <v>17</v>
      </c>
      <c r="N43" s="14" t="s">
        <v>19</v>
      </c>
    </row>
    <row r="44" spans="1:14" ht="57.6" x14ac:dyDescent="0.3">
      <c r="A44" s="21">
        <v>2022</v>
      </c>
      <c r="B44" s="21">
        <v>3</v>
      </c>
      <c r="C44" s="13">
        <v>44803</v>
      </c>
      <c r="D44" s="13">
        <v>44855</v>
      </c>
      <c r="E44" s="21" t="s">
        <v>6</v>
      </c>
      <c r="F44" s="21" t="s">
        <v>42</v>
      </c>
      <c r="G44" s="21" t="s">
        <v>112</v>
      </c>
      <c r="H44" s="21">
        <v>0</v>
      </c>
      <c r="I44" s="21" t="s">
        <v>14</v>
      </c>
      <c r="J44" s="21" t="s">
        <v>48</v>
      </c>
      <c r="K44" s="17" t="s">
        <v>136</v>
      </c>
      <c r="L44" s="17" t="s">
        <v>61</v>
      </c>
      <c r="M44" s="21" t="s">
        <v>17</v>
      </c>
      <c r="N44" s="14" t="s">
        <v>19</v>
      </c>
    </row>
    <row r="45" spans="1:14" ht="129.6" x14ac:dyDescent="0.3">
      <c r="A45" s="21">
        <v>2022</v>
      </c>
      <c r="B45" s="21">
        <v>4</v>
      </c>
      <c r="C45" s="13">
        <v>44873</v>
      </c>
      <c r="D45" s="13">
        <v>44874</v>
      </c>
      <c r="E45" s="21" t="s">
        <v>6</v>
      </c>
      <c r="F45" s="21" t="s">
        <v>42</v>
      </c>
      <c r="G45" s="21" t="s">
        <v>112</v>
      </c>
      <c r="H45" s="40"/>
      <c r="I45" s="21" t="s">
        <v>14</v>
      </c>
      <c r="J45" s="21" t="s">
        <v>39</v>
      </c>
      <c r="K45" s="26" t="s">
        <v>139</v>
      </c>
      <c r="L45" s="17" t="s">
        <v>137</v>
      </c>
      <c r="M45" s="21" t="s">
        <v>17</v>
      </c>
      <c r="N45" s="14" t="s">
        <v>19</v>
      </c>
    </row>
    <row r="46" spans="1:14" ht="72" x14ac:dyDescent="0.3">
      <c r="A46" s="21">
        <v>2022</v>
      </c>
      <c r="B46" s="21">
        <v>4</v>
      </c>
      <c r="C46" s="13">
        <v>44840</v>
      </c>
      <c r="D46" s="13">
        <v>44872</v>
      </c>
      <c r="E46" s="21" t="s">
        <v>6</v>
      </c>
      <c r="F46" s="21" t="s">
        <v>37</v>
      </c>
      <c r="G46" s="21">
        <v>350</v>
      </c>
      <c r="H46" s="21">
        <v>0</v>
      </c>
      <c r="I46" s="21" t="s">
        <v>14</v>
      </c>
      <c r="J46" s="21" t="s">
        <v>138</v>
      </c>
      <c r="K46" s="17" t="s">
        <v>140</v>
      </c>
      <c r="L46" s="17" t="s">
        <v>61</v>
      </c>
      <c r="M46" s="21" t="s">
        <v>17</v>
      </c>
      <c r="N46" s="14" t="s">
        <v>19</v>
      </c>
    </row>
    <row r="47" spans="1:14" ht="187.2" x14ac:dyDescent="0.3">
      <c r="A47" s="21">
        <v>2022</v>
      </c>
      <c r="B47" s="21">
        <v>3</v>
      </c>
      <c r="C47" s="13">
        <v>44820</v>
      </c>
      <c r="D47" s="13">
        <v>44875</v>
      </c>
      <c r="E47" s="21" t="s">
        <v>6</v>
      </c>
      <c r="F47" s="21" t="s">
        <v>42</v>
      </c>
      <c r="G47" s="21" t="s">
        <v>112</v>
      </c>
      <c r="H47" s="21">
        <v>52</v>
      </c>
      <c r="I47" s="10" t="s">
        <v>14</v>
      </c>
      <c r="J47" s="21" t="s">
        <v>15</v>
      </c>
      <c r="K47" s="11" t="s">
        <v>141</v>
      </c>
      <c r="L47" s="17" t="s">
        <v>142</v>
      </c>
      <c r="M47" s="21" t="s">
        <v>17</v>
      </c>
      <c r="N47" s="14" t="s">
        <v>19</v>
      </c>
    </row>
  </sheetData>
  <autoFilter ref="A4:N47"/>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2022</vt:lpstr>
      <vt:lpstr>Listing accidents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2022-11-17T13:03:35Z</dcterms:modified>
</cp:coreProperties>
</file>