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autoCompressPictures="0" defaultThemeVersion="124226"/>
  <xr:revisionPtr revIDLastSave="0" documentId="8_{00C6BB88-BF5E-45E7-BDFB-D87322431283}" xr6:coauthVersionLast="47" xr6:coauthVersionMax="47" xr10:uidLastSave="{00000000-0000-0000-0000-000000000000}"/>
  <bookViews>
    <workbookView xWindow="380" yWindow="380" windowWidth="17250" windowHeight="11060" tabRatio="586" xr2:uid="{00000000-000D-0000-FFFF-FFFF00000000}"/>
  </bookViews>
  <sheets>
    <sheet name="Risicoanalyse" sheetId="5" r:id="rId1"/>
    <sheet name="Public cible-Doelgroepen" sheetId="7" r:id="rId2"/>
  </sheets>
  <definedNames>
    <definedName name="_xlnm._FilterDatabase" localSheetId="0" hidden="1">Risicoanalyse!$B$11:$B$301</definedName>
    <definedName name="_xlnm.Print_Area" localSheetId="1">'Public cible-Doelgroepen'!$A$1:$J$18</definedName>
    <definedName name="_xlnm.Print_Area" localSheetId="0">Risicoanalyse!$A$1:$N$292</definedName>
    <definedName name="_xlnm.Print_Titles" localSheetId="0">Risicoanalyse!$1:$1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M288" i="5" l="1"/>
  <c r="N288" i="5" s="1"/>
  <c r="G288" i="5"/>
  <c r="H288" i="5" s="1"/>
  <c r="M287" i="5"/>
  <c r="N287" i="5" s="1"/>
  <c r="H287" i="5"/>
  <c r="G287" i="5"/>
  <c r="M286" i="5"/>
  <c r="N286" i="5" s="1"/>
  <c r="H286" i="5"/>
  <c r="G286" i="5"/>
  <c r="N285" i="5"/>
  <c r="M285" i="5"/>
  <c r="H285" i="5"/>
  <c r="G285" i="5"/>
  <c r="N284" i="5"/>
  <c r="M284" i="5"/>
  <c r="G284" i="5"/>
  <c r="H284" i="5" s="1"/>
  <c r="N283" i="5"/>
  <c r="M283" i="5"/>
  <c r="G283" i="5"/>
  <c r="H283" i="5" s="1"/>
  <c r="M281" i="5"/>
  <c r="N281" i="5" s="1"/>
  <c r="G281" i="5"/>
  <c r="H281" i="5" s="1"/>
  <c r="N280" i="5"/>
  <c r="M280" i="5"/>
  <c r="H280" i="5"/>
  <c r="G280" i="5"/>
  <c r="M279" i="5"/>
  <c r="N279" i="5" s="1"/>
  <c r="H279" i="5"/>
  <c r="G279" i="5"/>
  <c r="M278" i="5"/>
  <c r="N278" i="5" s="1"/>
  <c r="G278" i="5"/>
  <c r="H278" i="5" s="1"/>
  <c r="M277" i="5"/>
  <c r="N277" i="5" s="1"/>
  <c r="G277" i="5"/>
  <c r="H277" i="5" s="1"/>
  <c r="N276" i="5"/>
  <c r="M276" i="5"/>
  <c r="G276" i="5"/>
  <c r="H276" i="5" s="1"/>
  <c r="M275" i="5"/>
  <c r="N275" i="5" s="1"/>
  <c r="H275" i="5"/>
  <c r="G275" i="5"/>
  <c r="B275" i="5"/>
  <c r="B276" i="5" s="1"/>
  <c r="M274" i="5"/>
  <c r="N274" i="5" s="1"/>
  <c r="G274" i="5"/>
  <c r="H274" i="5" s="1"/>
  <c r="B274" i="5"/>
  <c r="N273" i="5"/>
  <c r="M273" i="5"/>
  <c r="G273" i="5"/>
  <c r="H273" i="5" s="1"/>
  <c r="B273" i="5"/>
  <c r="N270" i="5"/>
  <c r="M270" i="5"/>
  <c r="G270" i="5"/>
  <c r="H270" i="5" s="1"/>
  <c r="N269" i="5"/>
  <c r="M269" i="5"/>
  <c r="G269" i="5"/>
  <c r="H269" i="5" s="1"/>
  <c r="M268" i="5"/>
  <c r="N268" i="5" s="1"/>
  <c r="G268" i="5"/>
  <c r="H268" i="5" s="1"/>
  <c r="M267" i="5"/>
  <c r="N267" i="5" s="1"/>
  <c r="G267" i="5"/>
  <c r="H267" i="5" s="1"/>
  <c r="M266" i="5"/>
  <c r="N266" i="5" s="1"/>
  <c r="G266" i="5"/>
  <c r="H266" i="5" s="1"/>
  <c r="M265" i="5"/>
  <c r="N265" i="5" s="1"/>
  <c r="H265" i="5"/>
  <c r="G265" i="5"/>
  <c r="M263" i="5"/>
  <c r="N263" i="5" s="1"/>
  <c r="H263" i="5"/>
  <c r="G263" i="5"/>
  <c r="M262" i="5"/>
  <c r="N262" i="5" s="1"/>
  <c r="G262" i="5"/>
  <c r="H262" i="5" s="1"/>
  <c r="N261" i="5"/>
  <c r="M261" i="5"/>
  <c r="G261" i="5"/>
  <c r="H261" i="5" s="1"/>
  <c r="N260" i="5"/>
  <c r="M260" i="5"/>
  <c r="G260" i="5"/>
  <c r="H260" i="5" s="1"/>
  <c r="M259" i="5"/>
  <c r="N259" i="5" s="1"/>
  <c r="H259" i="5"/>
  <c r="G259" i="5"/>
  <c r="B259" i="5"/>
  <c r="B260" i="5" s="1"/>
  <c r="B261" i="5" s="1"/>
  <c r="B262" i="5" s="1"/>
  <c r="M258" i="5"/>
  <c r="N258" i="5" s="1"/>
  <c r="G258" i="5"/>
  <c r="H258" i="5" s="1"/>
  <c r="B258" i="5"/>
  <c r="M256" i="5"/>
  <c r="N256" i="5" s="1"/>
  <c r="G256" i="5"/>
  <c r="H256" i="5" s="1"/>
  <c r="N255" i="5"/>
  <c r="M255" i="5"/>
  <c r="H255" i="5"/>
  <c r="G255" i="5"/>
  <c r="M254" i="5"/>
  <c r="N254" i="5" s="1"/>
  <c r="H254" i="5"/>
  <c r="G254" i="5"/>
  <c r="B254" i="5"/>
  <c r="M253" i="5"/>
  <c r="N253" i="5" s="1"/>
  <c r="G253" i="5"/>
  <c r="H253" i="5" s="1"/>
  <c r="B253" i="5"/>
  <c r="B255" i="5" s="1"/>
  <c r="B256" i="5" s="1"/>
  <c r="M252" i="5"/>
  <c r="N252" i="5" s="1"/>
  <c r="G252" i="5"/>
  <c r="H252" i="5" s="1"/>
  <c r="B252" i="5"/>
  <c r="N250" i="5"/>
  <c r="M250" i="5"/>
  <c r="G250" i="5"/>
  <c r="H250" i="5" s="1"/>
  <c r="N249" i="5"/>
  <c r="M249" i="5"/>
  <c r="G249" i="5"/>
  <c r="H249" i="5" s="1"/>
  <c r="N248" i="5"/>
  <c r="M248" i="5"/>
  <c r="H248" i="5"/>
  <c r="G248" i="5"/>
  <c r="M247" i="5"/>
  <c r="N247" i="5" s="1"/>
  <c r="H247" i="5"/>
  <c r="G247" i="5"/>
  <c r="B247" i="5"/>
  <c r="B248" i="5" s="1"/>
  <c r="B249" i="5" s="1"/>
  <c r="B250" i="5" s="1"/>
  <c r="M245" i="5"/>
  <c r="N245" i="5" s="1"/>
  <c r="G245" i="5"/>
  <c r="H245" i="5" s="1"/>
  <c r="N244" i="5"/>
  <c r="M244" i="5"/>
  <c r="G244" i="5"/>
  <c r="H244" i="5" s="1"/>
  <c r="N243" i="5"/>
  <c r="M243" i="5"/>
  <c r="H243" i="5"/>
  <c r="G243" i="5"/>
  <c r="M242" i="5"/>
  <c r="N242" i="5" s="1"/>
  <c r="H242" i="5"/>
  <c r="G242" i="5"/>
  <c r="M241" i="5"/>
  <c r="N241" i="5" s="1"/>
  <c r="G241" i="5"/>
  <c r="H241" i="5" s="1"/>
  <c r="B241" i="5"/>
  <c r="B242" i="5" s="1"/>
  <c r="B243" i="5" s="1"/>
  <c r="B244" i="5" s="1"/>
  <c r="B245" i="5" s="1"/>
  <c r="N240" i="5"/>
  <c r="M240" i="5"/>
  <c r="G240" i="5"/>
  <c r="H240" i="5" s="1"/>
  <c r="B240" i="5"/>
  <c r="N238" i="5"/>
  <c r="M238" i="5"/>
  <c r="H238" i="5"/>
  <c r="G238" i="5"/>
  <c r="M237" i="5"/>
  <c r="N237" i="5" s="1"/>
  <c r="H237" i="5"/>
  <c r="G237" i="5"/>
  <c r="M236" i="5"/>
  <c r="N236" i="5" s="1"/>
  <c r="G236" i="5"/>
  <c r="H236" i="5" s="1"/>
  <c r="B236" i="5"/>
  <c r="B237" i="5" s="1"/>
  <c r="B238" i="5" s="1"/>
  <c r="N235" i="5"/>
  <c r="M235" i="5"/>
  <c r="G235" i="5"/>
  <c r="H235" i="5" s="1"/>
  <c r="B235" i="5"/>
  <c r="N234" i="5"/>
  <c r="M234" i="5"/>
  <c r="H234" i="5"/>
  <c r="G234" i="5"/>
  <c r="B234" i="5"/>
  <c r="M232" i="5"/>
  <c r="N232" i="5" s="1"/>
  <c r="H232" i="5"/>
  <c r="G232" i="5"/>
  <c r="M231" i="5"/>
  <c r="N231" i="5" s="1"/>
  <c r="G231" i="5"/>
  <c r="H231" i="5" s="1"/>
  <c r="B231" i="5"/>
  <c r="B232" i="5" s="1"/>
  <c r="N230" i="5"/>
  <c r="M230" i="5"/>
  <c r="G230" i="5"/>
  <c r="H230" i="5" s="1"/>
  <c r="B230" i="5"/>
  <c r="N229" i="5"/>
  <c r="M229" i="5"/>
  <c r="H229" i="5"/>
  <c r="G229" i="5"/>
  <c r="B229" i="5"/>
  <c r="M227" i="5"/>
  <c r="N227" i="5" s="1"/>
  <c r="H227" i="5"/>
  <c r="G227" i="5"/>
  <c r="M226" i="5"/>
  <c r="N226" i="5" s="1"/>
  <c r="G226" i="5"/>
  <c r="H226" i="5" s="1"/>
  <c r="N225" i="5"/>
  <c r="M225" i="5"/>
  <c r="G225" i="5"/>
  <c r="H225" i="5" s="1"/>
  <c r="N224" i="5"/>
  <c r="M224" i="5"/>
  <c r="H224" i="5"/>
  <c r="G224" i="5"/>
  <c r="M223" i="5"/>
  <c r="N223" i="5" s="1"/>
  <c r="H223" i="5"/>
  <c r="G223" i="5"/>
  <c r="B223" i="5"/>
  <c r="B224" i="5" s="1"/>
  <c r="B225" i="5" s="1"/>
  <c r="B226" i="5" s="1"/>
  <c r="B227" i="5" s="1"/>
  <c r="M221" i="5"/>
  <c r="N221" i="5" s="1"/>
  <c r="G221" i="5"/>
  <c r="H221" i="5" s="1"/>
  <c r="N220" i="5"/>
  <c r="M220" i="5"/>
  <c r="G220" i="5"/>
  <c r="H220" i="5" s="1"/>
  <c r="N219" i="5"/>
  <c r="M219" i="5"/>
  <c r="H219" i="5"/>
  <c r="G219" i="5"/>
  <c r="M218" i="5"/>
  <c r="N218" i="5" s="1"/>
  <c r="H218" i="5"/>
  <c r="G218" i="5"/>
  <c r="M217" i="5"/>
  <c r="N217" i="5" s="1"/>
  <c r="G217" i="5"/>
  <c r="H217" i="5" s="1"/>
  <c r="N216" i="5"/>
  <c r="M216" i="5"/>
  <c r="G216" i="5"/>
  <c r="H216" i="5" s="1"/>
  <c r="N215" i="5"/>
  <c r="M215" i="5"/>
  <c r="H215" i="5"/>
  <c r="G215" i="5"/>
  <c r="M214" i="5"/>
  <c r="N214" i="5" s="1"/>
  <c r="H214" i="5"/>
  <c r="G214" i="5"/>
  <c r="M213" i="5"/>
  <c r="N213" i="5" s="1"/>
  <c r="G213" i="5"/>
  <c r="H213" i="5" s="1"/>
  <c r="B213" i="5"/>
  <c r="B214" i="5" s="1"/>
  <c r="B215" i="5" s="1"/>
  <c r="B216" i="5" s="1"/>
  <c r="B217" i="5" s="1"/>
  <c r="B218" i="5" s="1"/>
  <c r="B219" i="5" s="1"/>
  <c r="B220" i="5" s="1"/>
  <c r="B221" i="5" s="1"/>
  <c r="N212" i="5"/>
  <c r="M212" i="5"/>
  <c r="G212" i="5"/>
  <c r="H212" i="5" s="1"/>
  <c r="B212" i="5"/>
  <c r="N210" i="5"/>
  <c r="M210" i="5"/>
  <c r="H210" i="5"/>
  <c r="G210" i="5"/>
  <c r="M209" i="5"/>
  <c r="N209" i="5" s="1"/>
  <c r="H209" i="5"/>
  <c r="G209" i="5"/>
  <c r="M208" i="5"/>
  <c r="N208" i="5" s="1"/>
  <c r="G208" i="5"/>
  <c r="H208" i="5" s="1"/>
  <c r="N207" i="5"/>
  <c r="M207" i="5"/>
  <c r="G207" i="5"/>
  <c r="H207" i="5" s="1"/>
  <c r="N206" i="5"/>
  <c r="M206" i="5"/>
  <c r="H206" i="5"/>
  <c r="G206" i="5"/>
  <c r="M205" i="5"/>
  <c r="N205" i="5" s="1"/>
  <c r="H205" i="5"/>
  <c r="G205" i="5"/>
  <c r="B205" i="5"/>
  <c r="B206" i="5" s="1"/>
  <c r="B207" i="5" s="1"/>
  <c r="B208" i="5" s="1"/>
  <c r="B209" i="5" s="1"/>
  <c r="B210" i="5" s="1"/>
  <c r="M203" i="5"/>
  <c r="N203" i="5" s="1"/>
  <c r="G203" i="5"/>
  <c r="H203" i="5" s="1"/>
  <c r="N202" i="5"/>
  <c r="M202" i="5"/>
  <c r="G202" i="5"/>
  <c r="H202" i="5" s="1"/>
  <c r="N201" i="5"/>
  <c r="M201" i="5"/>
  <c r="H201" i="5"/>
  <c r="G201" i="5"/>
  <c r="M200" i="5"/>
  <c r="N200" i="5" s="1"/>
  <c r="H200" i="5"/>
  <c r="G200" i="5"/>
  <c r="M199" i="5"/>
  <c r="N199" i="5" s="1"/>
  <c r="G199" i="5"/>
  <c r="H199" i="5" s="1"/>
  <c r="B199" i="5"/>
  <c r="B200" i="5" s="1"/>
  <c r="B201" i="5" s="1"/>
  <c r="B202" i="5" s="1"/>
  <c r="B203" i="5" s="1"/>
  <c r="N198" i="5"/>
  <c r="M198" i="5"/>
  <c r="G198" i="5"/>
  <c r="H198" i="5" s="1"/>
  <c r="B198" i="5"/>
  <c r="N196" i="5"/>
  <c r="M196" i="5"/>
  <c r="H196" i="5"/>
  <c r="G196" i="5"/>
  <c r="M195" i="5"/>
  <c r="N195" i="5" s="1"/>
  <c r="H195" i="5"/>
  <c r="G195" i="5"/>
  <c r="M194" i="5"/>
  <c r="N194" i="5" s="1"/>
  <c r="G194" i="5"/>
  <c r="H194" i="5" s="1"/>
  <c r="B194" i="5"/>
  <c r="B195" i="5" s="1"/>
  <c r="B196" i="5" s="1"/>
  <c r="M193" i="5"/>
  <c r="N193" i="5" s="1"/>
  <c r="G193" i="5"/>
  <c r="H193" i="5" s="1"/>
  <c r="N192" i="5"/>
  <c r="M192" i="5"/>
  <c r="G192" i="5"/>
  <c r="H192" i="5" s="1"/>
  <c r="M191" i="5"/>
  <c r="N191" i="5" s="1"/>
  <c r="H191" i="5"/>
  <c r="G191" i="5"/>
  <c r="B191" i="5"/>
  <c r="B192" i="5" s="1"/>
  <c r="B193" i="5" s="1"/>
  <c r="M189" i="5"/>
  <c r="N189" i="5" s="1"/>
  <c r="G189" i="5"/>
  <c r="H189" i="5" s="1"/>
  <c r="M188" i="5"/>
  <c r="N188" i="5" s="1"/>
  <c r="G188" i="5"/>
  <c r="H188" i="5" s="1"/>
  <c r="N187" i="5"/>
  <c r="M187" i="5"/>
  <c r="G187" i="5"/>
  <c r="H187" i="5" s="1"/>
  <c r="M186" i="5"/>
  <c r="N186" i="5" s="1"/>
  <c r="H186" i="5"/>
  <c r="G186" i="5"/>
  <c r="M185" i="5"/>
  <c r="N185" i="5" s="1"/>
  <c r="G185" i="5"/>
  <c r="H185" i="5" s="1"/>
  <c r="B185" i="5"/>
  <c r="B186" i="5" s="1"/>
  <c r="B187" i="5" s="1"/>
  <c r="B188" i="5" s="1"/>
  <c r="B189" i="5" s="1"/>
  <c r="M183" i="5"/>
  <c r="N183" i="5" s="1"/>
  <c r="G183" i="5"/>
  <c r="H183" i="5" s="1"/>
  <c r="N182" i="5"/>
  <c r="M182" i="5"/>
  <c r="G182" i="5"/>
  <c r="H182" i="5" s="1"/>
  <c r="M181" i="5"/>
  <c r="N181" i="5" s="1"/>
  <c r="H181" i="5"/>
  <c r="G181" i="5"/>
  <c r="M180" i="5"/>
  <c r="N180" i="5" s="1"/>
  <c r="G180" i="5"/>
  <c r="H180" i="5" s="1"/>
  <c r="B180" i="5"/>
  <c r="B181" i="5" s="1"/>
  <c r="B182" i="5" s="1"/>
  <c r="B183" i="5" s="1"/>
  <c r="M179" i="5"/>
  <c r="N179" i="5" s="1"/>
  <c r="G179" i="5"/>
  <c r="H179" i="5" s="1"/>
  <c r="B179" i="5"/>
  <c r="M177" i="5"/>
  <c r="N177" i="5" s="1"/>
  <c r="G177" i="5"/>
  <c r="H177" i="5" s="1"/>
  <c r="B177" i="5"/>
  <c r="M175" i="5"/>
  <c r="N175" i="5" s="1"/>
  <c r="G175" i="5"/>
  <c r="H175" i="5" s="1"/>
  <c r="M174" i="5"/>
  <c r="N174" i="5" s="1"/>
  <c r="G174" i="5"/>
  <c r="H174" i="5" s="1"/>
  <c r="B174" i="5"/>
  <c r="B175" i="5" s="1"/>
  <c r="M173" i="5"/>
  <c r="N173" i="5" s="1"/>
  <c r="G173" i="5"/>
  <c r="H173" i="5" s="1"/>
  <c r="B173" i="5"/>
  <c r="N171" i="5"/>
  <c r="M171" i="5"/>
  <c r="G171" i="5"/>
  <c r="H171" i="5" s="1"/>
  <c r="M170" i="5"/>
  <c r="N170" i="5" s="1"/>
  <c r="G170" i="5"/>
  <c r="H170" i="5" s="1"/>
  <c r="M169" i="5"/>
  <c r="N169" i="5" s="1"/>
  <c r="G169" i="5"/>
  <c r="H169" i="5" s="1"/>
  <c r="M168" i="5"/>
  <c r="N168" i="5" s="1"/>
  <c r="G168" i="5"/>
  <c r="H168" i="5" s="1"/>
  <c r="M167" i="5"/>
  <c r="N167" i="5" s="1"/>
  <c r="G167" i="5"/>
  <c r="H167" i="5" s="1"/>
  <c r="B167" i="5"/>
  <c r="B168" i="5" s="1"/>
  <c r="B169" i="5" s="1"/>
  <c r="B170" i="5" s="1"/>
  <c r="B171" i="5" s="1"/>
  <c r="M165" i="5"/>
  <c r="N165" i="5" s="1"/>
  <c r="G165" i="5"/>
  <c r="H165" i="5" s="1"/>
  <c r="M164" i="5"/>
  <c r="N164" i="5" s="1"/>
  <c r="G164" i="5"/>
  <c r="H164" i="5" s="1"/>
  <c r="M163" i="5"/>
  <c r="N163" i="5" s="1"/>
  <c r="G163" i="5"/>
  <c r="H163" i="5" s="1"/>
  <c r="M162" i="5"/>
  <c r="N162" i="5" s="1"/>
  <c r="G162" i="5"/>
  <c r="H162" i="5" s="1"/>
  <c r="M161" i="5"/>
  <c r="N161" i="5" s="1"/>
  <c r="G161" i="5"/>
  <c r="H161" i="5" s="1"/>
  <c r="B161" i="5"/>
  <c r="B162" i="5" s="1"/>
  <c r="B163" i="5" s="1"/>
  <c r="B164" i="5" s="1"/>
  <c r="B165" i="5" s="1"/>
  <c r="M159" i="5"/>
  <c r="N159" i="5" s="1"/>
  <c r="G159" i="5"/>
  <c r="H159" i="5" s="1"/>
  <c r="B159" i="5"/>
  <c r="M158" i="5"/>
  <c r="N158" i="5" s="1"/>
  <c r="G158" i="5"/>
  <c r="H158" i="5" s="1"/>
  <c r="M157" i="5"/>
  <c r="N157" i="5" s="1"/>
  <c r="H157" i="5"/>
  <c r="G157" i="5"/>
  <c r="M156" i="5"/>
  <c r="N156" i="5" s="1"/>
  <c r="G156" i="5"/>
  <c r="H156" i="5" s="1"/>
  <c r="B156" i="5"/>
  <c r="B157" i="5" s="1"/>
  <c r="B158" i="5" s="1"/>
  <c r="M155" i="5"/>
  <c r="N155" i="5" s="1"/>
  <c r="G155" i="5"/>
  <c r="H155" i="5" s="1"/>
  <c r="B155" i="5"/>
  <c r="M154" i="5"/>
  <c r="N154" i="5" s="1"/>
  <c r="G154" i="5"/>
  <c r="H154" i="5" s="1"/>
  <c r="B154" i="5"/>
  <c r="N152" i="5"/>
  <c r="M152" i="5"/>
  <c r="G152" i="5"/>
  <c r="H152" i="5" s="1"/>
  <c r="M151" i="5"/>
  <c r="N151" i="5" s="1"/>
  <c r="H151" i="5"/>
  <c r="G151" i="5"/>
  <c r="M150" i="5"/>
  <c r="N150" i="5" s="1"/>
  <c r="G150" i="5"/>
  <c r="H150" i="5" s="1"/>
  <c r="B150" i="5"/>
  <c r="B151" i="5" s="1"/>
  <c r="B152" i="5" s="1"/>
  <c r="N147" i="5"/>
  <c r="M147" i="5"/>
  <c r="G147" i="5"/>
  <c r="H147" i="5" s="1"/>
  <c r="M146" i="5"/>
  <c r="N146" i="5" s="1"/>
  <c r="G146" i="5"/>
  <c r="H146" i="5" s="1"/>
  <c r="M145" i="5"/>
  <c r="N145" i="5" s="1"/>
  <c r="G145" i="5"/>
  <c r="H145" i="5" s="1"/>
  <c r="M144" i="5"/>
  <c r="N144" i="5" s="1"/>
  <c r="H144" i="5"/>
  <c r="G144" i="5"/>
  <c r="M143" i="5"/>
  <c r="N143" i="5" s="1"/>
  <c r="H143" i="5"/>
  <c r="G143" i="5"/>
  <c r="N141" i="5"/>
  <c r="M141" i="5"/>
  <c r="H141" i="5"/>
  <c r="G141" i="5"/>
  <c r="B141" i="5"/>
  <c r="N139" i="5"/>
  <c r="M139" i="5"/>
  <c r="H139" i="5"/>
  <c r="G139" i="5"/>
  <c r="B139" i="5"/>
  <c r="M137" i="5"/>
  <c r="N137" i="5" s="1"/>
  <c r="H137" i="5"/>
  <c r="G137" i="5"/>
  <c r="B137" i="5"/>
  <c r="N135" i="5"/>
  <c r="M135" i="5"/>
  <c r="H135" i="5"/>
  <c r="G135" i="5"/>
  <c r="B135" i="5"/>
  <c r="N133" i="5"/>
  <c r="M133" i="5"/>
  <c r="H133" i="5"/>
  <c r="G133" i="5"/>
  <c r="B133" i="5"/>
  <c r="N131" i="5"/>
  <c r="M131" i="5"/>
  <c r="H131" i="5"/>
  <c r="G131" i="5"/>
  <c r="M130" i="5"/>
  <c r="N130" i="5" s="1"/>
  <c r="G130" i="5"/>
  <c r="H130" i="5" s="1"/>
  <c r="N129" i="5"/>
  <c r="M129" i="5"/>
  <c r="G129" i="5"/>
  <c r="H129" i="5" s="1"/>
  <c r="B129" i="5"/>
  <c r="B130" i="5" s="1"/>
  <c r="B131" i="5" s="1"/>
  <c r="N126" i="5"/>
  <c r="M126" i="5"/>
  <c r="H126" i="5"/>
  <c r="G126" i="5"/>
  <c r="M125" i="5"/>
  <c r="N125" i="5" s="1"/>
  <c r="G125" i="5"/>
  <c r="H125" i="5" s="1"/>
  <c r="N124" i="5"/>
  <c r="M124" i="5"/>
  <c r="G124" i="5"/>
  <c r="H124" i="5" s="1"/>
  <c r="N123" i="5"/>
  <c r="M123" i="5"/>
  <c r="G123" i="5"/>
  <c r="H123" i="5" s="1"/>
  <c r="N122" i="5"/>
  <c r="M122" i="5"/>
  <c r="G122" i="5"/>
  <c r="H122" i="5" s="1"/>
  <c r="M120" i="5"/>
  <c r="N120" i="5" s="1"/>
  <c r="G120" i="5"/>
  <c r="H120" i="5" s="1"/>
  <c r="N119" i="5"/>
  <c r="M119" i="5"/>
  <c r="G119" i="5"/>
  <c r="H119" i="5" s="1"/>
  <c r="N118" i="5"/>
  <c r="M118" i="5"/>
  <c r="H118" i="5"/>
  <c r="G118" i="5"/>
  <c r="M117" i="5"/>
  <c r="N117" i="5" s="1"/>
  <c r="G117" i="5"/>
  <c r="H117" i="5" s="1"/>
  <c r="B117" i="5"/>
  <c r="B118" i="5" s="1"/>
  <c r="B119" i="5" s="1"/>
  <c r="B120" i="5" s="1"/>
  <c r="M116" i="5"/>
  <c r="N116" i="5" s="1"/>
  <c r="G116" i="5"/>
  <c r="H116" i="5" s="1"/>
  <c r="B116" i="5"/>
  <c r="M115" i="5"/>
  <c r="N115" i="5" s="1"/>
  <c r="G115" i="5"/>
  <c r="H115" i="5" s="1"/>
  <c r="B115" i="5"/>
  <c r="N113" i="5"/>
  <c r="M113" i="5"/>
  <c r="G113" i="5"/>
  <c r="H113" i="5" s="1"/>
  <c r="M112" i="5"/>
  <c r="N112" i="5" s="1"/>
  <c r="G112" i="5"/>
  <c r="H112" i="5" s="1"/>
  <c r="M111" i="5"/>
  <c r="N111" i="5" s="1"/>
  <c r="G111" i="5"/>
  <c r="H111" i="5" s="1"/>
  <c r="B111" i="5"/>
  <c r="B112" i="5" s="1"/>
  <c r="B113" i="5" s="1"/>
  <c r="A111" i="5"/>
  <c r="M109" i="5"/>
  <c r="N109" i="5" s="1"/>
  <c r="G109" i="5"/>
  <c r="H109" i="5" s="1"/>
  <c r="B109" i="5"/>
  <c r="M108" i="5"/>
  <c r="N108" i="5" s="1"/>
  <c r="H108" i="5"/>
  <c r="G108" i="5"/>
  <c r="B108" i="5"/>
  <c r="M106" i="5"/>
  <c r="N106" i="5" s="1"/>
  <c r="G106" i="5"/>
  <c r="H106" i="5" s="1"/>
  <c r="M105" i="5"/>
  <c r="N105" i="5" s="1"/>
  <c r="G105" i="5"/>
  <c r="H105" i="5" s="1"/>
  <c r="M104" i="5"/>
  <c r="N104" i="5" s="1"/>
  <c r="G104" i="5"/>
  <c r="H104" i="5" s="1"/>
  <c r="B104" i="5"/>
  <c r="B105" i="5" s="1"/>
  <c r="B106" i="5" s="1"/>
  <c r="N103" i="5"/>
  <c r="M103" i="5"/>
  <c r="H103" i="5"/>
  <c r="G103" i="5"/>
  <c r="N102" i="5"/>
  <c r="M102" i="5"/>
  <c r="H102" i="5"/>
  <c r="G102" i="5"/>
  <c r="M101" i="5"/>
  <c r="N101" i="5" s="1"/>
  <c r="H101" i="5"/>
  <c r="G101" i="5"/>
  <c r="B101" i="5"/>
  <c r="B102" i="5" s="1"/>
  <c r="B103" i="5" s="1"/>
  <c r="N99" i="5"/>
  <c r="M99" i="5"/>
  <c r="G99" i="5"/>
  <c r="H99" i="5" s="1"/>
  <c r="B99" i="5"/>
  <c r="N98" i="5"/>
  <c r="M98" i="5"/>
  <c r="H98" i="5"/>
  <c r="G98" i="5"/>
  <c r="N97" i="5"/>
  <c r="M97" i="5"/>
  <c r="H97" i="5"/>
  <c r="G97" i="5"/>
  <c r="M96" i="5"/>
  <c r="N96" i="5" s="1"/>
  <c r="H96" i="5"/>
  <c r="G96" i="5"/>
  <c r="N95" i="5"/>
  <c r="M95" i="5"/>
  <c r="G95" i="5"/>
  <c r="H95" i="5" s="1"/>
  <c r="B95" i="5"/>
  <c r="B96" i="5" s="1"/>
  <c r="B97" i="5" s="1"/>
  <c r="B98" i="5" s="1"/>
  <c r="N94" i="5"/>
  <c r="M94" i="5"/>
  <c r="H94" i="5"/>
  <c r="G94" i="5"/>
  <c r="N93" i="5"/>
  <c r="M93" i="5"/>
  <c r="G93" i="5"/>
  <c r="H93" i="5" s="1"/>
  <c r="M92" i="5"/>
  <c r="N92" i="5" s="1"/>
  <c r="H92" i="5"/>
  <c r="G92" i="5"/>
  <c r="B92" i="5"/>
  <c r="B93" i="5" s="1"/>
  <c r="B94" i="5" s="1"/>
  <c r="N90" i="5"/>
  <c r="M90" i="5"/>
  <c r="G90" i="5"/>
  <c r="H90" i="5" s="1"/>
  <c r="M89" i="5"/>
  <c r="N89" i="5" s="1"/>
  <c r="H89" i="5"/>
  <c r="G89" i="5"/>
  <c r="N88" i="5"/>
  <c r="M88" i="5"/>
  <c r="G88" i="5"/>
  <c r="H88" i="5" s="1"/>
  <c r="M87" i="5"/>
  <c r="N87" i="5" s="1"/>
  <c r="H87" i="5"/>
  <c r="G87" i="5"/>
  <c r="B87" i="5"/>
  <c r="B88" i="5" s="1"/>
  <c r="B89" i="5" s="1"/>
  <c r="B90" i="5" s="1"/>
  <c r="N85" i="5"/>
  <c r="M85" i="5"/>
  <c r="G85" i="5"/>
  <c r="H85" i="5" s="1"/>
  <c r="B85" i="5"/>
  <c r="M84" i="5"/>
  <c r="N84" i="5" s="1"/>
  <c r="H84" i="5"/>
  <c r="G84" i="5"/>
  <c r="N83" i="5"/>
  <c r="M83" i="5"/>
  <c r="G83" i="5"/>
  <c r="H83" i="5" s="1"/>
  <c r="M82" i="5"/>
  <c r="N82" i="5" s="1"/>
  <c r="H82" i="5"/>
  <c r="G82" i="5"/>
  <c r="B82" i="5"/>
  <c r="B83" i="5" s="1"/>
  <c r="B84" i="5" s="1"/>
  <c r="N80" i="5"/>
  <c r="M80" i="5"/>
  <c r="G80" i="5"/>
  <c r="H80" i="5" s="1"/>
  <c r="M79" i="5"/>
  <c r="N79" i="5" s="1"/>
  <c r="H79" i="5"/>
  <c r="G79" i="5"/>
  <c r="N78" i="5"/>
  <c r="M78" i="5"/>
  <c r="G78" i="5"/>
  <c r="H78" i="5" s="1"/>
  <c r="B78" i="5"/>
  <c r="B79" i="5" s="1"/>
  <c r="B80" i="5" s="1"/>
  <c r="M76" i="5"/>
  <c r="N76" i="5" s="1"/>
  <c r="H76" i="5"/>
  <c r="G76" i="5"/>
  <c r="B76" i="5"/>
  <c r="N74" i="5"/>
  <c r="M74" i="5"/>
  <c r="G74" i="5"/>
  <c r="H74" i="5" s="1"/>
  <c r="B74" i="5"/>
  <c r="M72" i="5"/>
  <c r="N72" i="5" s="1"/>
  <c r="H72" i="5"/>
  <c r="G72" i="5"/>
  <c r="B72" i="5"/>
  <c r="N70" i="5"/>
  <c r="M70" i="5"/>
  <c r="G70" i="5"/>
  <c r="H70" i="5" s="1"/>
  <c r="M69" i="5"/>
  <c r="N69" i="5" s="1"/>
  <c r="H69" i="5"/>
  <c r="G69" i="5"/>
  <c r="N68" i="5"/>
  <c r="M68" i="5"/>
  <c r="G68" i="5"/>
  <c r="H68" i="5" s="1"/>
  <c r="M67" i="5"/>
  <c r="N67" i="5" s="1"/>
  <c r="H67" i="5"/>
  <c r="G67" i="5"/>
  <c r="N66" i="5"/>
  <c r="M66" i="5"/>
  <c r="G66" i="5"/>
  <c r="H66" i="5" s="1"/>
  <c r="M65" i="5"/>
  <c r="N65" i="5" s="1"/>
  <c r="H65" i="5"/>
  <c r="G65" i="5"/>
  <c r="N64" i="5"/>
  <c r="M64" i="5"/>
  <c r="G64" i="5"/>
  <c r="H64" i="5" s="1"/>
  <c r="M63" i="5"/>
  <c r="N63" i="5" s="1"/>
  <c r="H63" i="5"/>
  <c r="G63" i="5"/>
  <c r="N62" i="5"/>
  <c r="M62" i="5"/>
  <c r="G62" i="5"/>
  <c r="H62" i="5" s="1"/>
  <c r="M61" i="5"/>
  <c r="N61" i="5" s="1"/>
  <c r="H61" i="5"/>
  <c r="G61" i="5"/>
  <c r="N60" i="5"/>
  <c r="M60" i="5"/>
  <c r="G60" i="5"/>
  <c r="H60" i="5" s="1"/>
  <c r="B60" i="5"/>
  <c r="B61" i="5" s="1"/>
  <c r="B62" i="5" s="1"/>
  <c r="B63" i="5" s="1"/>
  <c r="B64" i="5" s="1"/>
  <c r="B65" i="5" s="1"/>
  <c r="B66" i="5" s="1"/>
  <c r="B67" i="5" s="1"/>
  <c r="B68" i="5" s="1"/>
  <c r="B69" i="5" s="1"/>
  <c r="B70" i="5" s="1"/>
  <c r="M58" i="5"/>
  <c r="N58" i="5" s="1"/>
  <c r="H58" i="5"/>
  <c r="G58" i="5"/>
  <c r="N57" i="5"/>
  <c r="M57" i="5"/>
  <c r="G57" i="5"/>
  <c r="H57" i="5" s="1"/>
  <c r="B57" i="5"/>
  <c r="B58" i="5" s="1"/>
  <c r="M55" i="5"/>
  <c r="N55" i="5" s="1"/>
  <c r="H55" i="5"/>
  <c r="G55" i="5"/>
  <c r="B55" i="5"/>
  <c r="N53" i="5"/>
  <c r="M53" i="5"/>
  <c r="G53" i="5"/>
  <c r="H53" i="5" s="1"/>
  <c r="B53" i="5"/>
  <c r="M52" i="5"/>
  <c r="N52" i="5" s="1"/>
  <c r="H52" i="5"/>
  <c r="G52" i="5"/>
  <c r="N51" i="5"/>
  <c r="M51" i="5"/>
  <c r="G51" i="5"/>
  <c r="H51" i="5" s="1"/>
  <c r="B51" i="5"/>
  <c r="B52" i="5" s="1"/>
  <c r="M49" i="5"/>
  <c r="N49" i="5" s="1"/>
  <c r="H49" i="5"/>
  <c r="G49" i="5"/>
  <c r="N48" i="5"/>
  <c r="M48" i="5"/>
  <c r="G48" i="5"/>
  <c r="H48" i="5" s="1"/>
  <c r="B48" i="5"/>
  <c r="B49" i="5" s="1"/>
  <c r="M45" i="5"/>
  <c r="N45" i="5" s="1"/>
  <c r="H45" i="5"/>
  <c r="G45" i="5"/>
  <c r="N44" i="5"/>
  <c r="M44" i="5"/>
  <c r="G44" i="5"/>
  <c r="H44" i="5" s="1"/>
  <c r="N43" i="5"/>
  <c r="M43" i="5"/>
  <c r="G43" i="5"/>
  <c r="H43" i="5" s="1"/>
  <c r="A43" i="5"/>
  <c r="M42" i="5"/>
  <c r="N42" i="5" s="1"/>
  <c r="H42" i="5"/>
  <c r="G42" i="5"/>
  <c r="M41" i="5"/>
  <c r="N41" i="5" s="1"/>
  <c r="H41" i="5"/>
  <c r="G41" i="5"/>
  <c r="N39" i="5"/>
  <c r="M39" i="5"/>
  <c r="H39" i="5"/>
  <c r="G39" i="5"/>
  <c r="B39" i="5"/>
  <c r="M37" i="5"/>
  <c r="N37" i="5" s="1"/>
  <c r="H37" i="5"/>
  <c r="G37" i="5"/>
  <c r="M36" i="5"/>
  <c r="N36" i="5" s="1"/>
  <c r="H36" i="5"/>
  <c r="G36" i="5"/>
  <c r="N35" i="5"/>
  <c r="M35" i="5"/>
  <c r="H35" i="5"/>
  <c r="G35" i="5"/>
  <c r="N34" i="5"/>
  <c r="M34" i="5"/>
  <c r="G34" i="5"/>
  <c r="H34" i="5" s="1"/>
  <c r="N33" i="5"/>
  <c r="M33" i="5"/>
  <c r="H33" i="5"/>
  <c r="G33" i="5"/>
  <c r="M31" i="5"/>
  <c r="N31" i="5" s="1"/>
  <c r="H31" i="5"/>
  <c r="G31" i="5"/>
  <c r="N30" i="5"/>
  <c r="M30" i="5"/>
  <c r="G30" i="5"/>
  <c r="H30" i="5" s="1"/>
  <c r="N29" i="5"/>
  <c r="M29" i="5"/>
  <c r="G29" i="5"/>
  <c r="H29" i="5" s="1"/>
  <c r="A29" i="5"/>
  <c r="M28" i="5"/>
  <c r="N28" i="5" s="1"/>
  <c r="H28" i="5"/>
  <c r="G28" i="5"/>
  <c r="M27" i="5"/>
  <c r="N27" i="5" s="1"/>
  <c r="H27" i="5"/>
  <c r="G27" i="5"/>
  <c r="N26" i="5"/>
  <c r="M26" i="5"/>
  <c r="H26" i="5"/>
  <c r="G26" i="5"/>
  <c r="N25" i="5"/>
  <c r="M25" i="5"/>
  <c r="G25" i="5"/>
  <c r="H25" i="5" s="1"/>
  <c r="N23" i="5"/>
  <c r="M23" i="5"/>
  <c r="H23" i="5"/>
  <c r="G23" i="5"/>
  <c r="A35" i="5" s="1"/>
  <c r="M22" i="5"/>
  <c r="N22" i="5" s="1"/>
  <c r="H22" i="5"/>
  <c r="G22" i="5"/>
  <c r="M21" i="5"/>
  <c r="N21" i="5" s="1"/>
  <c r="G21" i="5"/>
  <c r="H21" i="5" s="1"/>
  <c r="N20" i="5"/>
  <c r="M20" i="5"/>
  <c r="G20" i="5"/>
  <c r="H20" i="5" s="1"/>
  <c r="A20" i="5"/>
  <c r="M19" i="5"/>
  <c r="N19" i="5" s="1"/>
  <c r="H19" i="5"/>
  <c r="G19" i="5"/>
  <c r="M18" i="5"/>
  <c r="N18" i="5" s="1"/>
  <c r="H18" i="5"/>
  <c r="G18" i="5"/>
  <c r="N17" i="5"/>
  <c r="M17" i="5"/>
  <c r="H17" i="5"/>
  <c r="G17" i="5"/>
  <c r="A17" i="5"/>
  <c r="N16" i="5"/>
  <c r="M16" i="5"/>
  <c r="G16" i="5"/>
  <c r="H16" i="5" s="1"/>
  <c r="N15" i="5"/>
  <c r="M15" i="5"/>
  <c r="H15" i="5"/>
  <c r="G15" i="5"/>
  <c r="M14" i="5"/>
  <c r="N14" i="5" s="1"/>
  <c r="H14" i="5"/>
  <c r="G14" i="5"/>
  <c r="N13" i="5"/>
  <c r="M13" i="5"/>
  <c r="G13" i="5"/>
  <c r="A61" i="5" l="1"/>
  <c r="A44" i="5"/>
  <c r="A122" i="5"/>
  <c r="A79" i="5"/>
  <c r="A72" i="5"/>
  <c r="A58" i="5"/>
  <c r="A94" i="5"/>
  <c r="A84" i="5"/>
  <c r="A63" i="5"/>
  <c r="A124" i="5"/>
  <c r="A119" i="5"/>
  <c r="A113" i="5"/>
  <c r="A103" i="5"/>
  <c r="A98" i="5"/>
  <c r="A89" i="5"/>
  <c r="A52" i="5"/>
  <c r="A55" i="5"/>
  <c r="A49" i="5"/>
  <c r="A30" i="5"/>
  <c r="A21" i="5"/>
  <c r="A67" i="5"/>
  <c r="A267" i="5"/>
  <c r="A39" i="5"/>
  <c r="A161" i="5"/>
  <c r="A244" i="5"/>
  <c r="A26" i="5"/>
  <c r="A106" i="5"/>
  <c r="A152" i="5"/>
  <c r="A158" i="5"/>
  <c r="A18" i="5"/>
  <c r="A27" i="5"/>
  <c r="H13" i="5"/>
  <c r="A15" i="5"/>
  <c r="A23" i="5"/>
  <c r="A33" i="5"/>
  <c r="A48" i="5"/>
  <c r="A53" i="5"/>
  <c r="A60" i="5"/>
  <c r="A64" i="5"/>
  <c r="A68" i="5"/>
  <c r="A74" i="5"/>
  <c r="A80" i="5"/>
  <c r="A85" i="5"/>
  <c r="A90" i="5"/>
  <c r="A95" i="5"/>
  <c r="A99" i="5"/>
  <c r="A104" i="5"/>
  <c r="A117" i="5"/>
  <c r="A129" i="5"/>
  <c r="A133" i="5"/>
  <c r="A144" i="5"/>
  <c r="A146" i="5"/>
  <c r="A150" i="5"/>
  <c r="A188" i="5"/>
  <c r="A212" i="5"/>
  <c r="A249" i="5"/>
  <c r="A279" i="5"/>
  <c r="A165" i="5"/>
  <c r="A170" i="5"/>
  <c r="A173" i="5"/>
  <c r="A175" i="5"/>
  <c r="A192" i="5"/>
  <c r="A240" i="5"/>
  <c r="A275" i="5"/>
  <c r="A14" i="5"/>
  <c r="A22" i="5"/>
  <c r="A31" i="5"/>
  <c r="A45" i="5"/>
  <c r="A126" i="5"/>
  <c r="A155" i="5"/>
  <c r="A163" i="5"/>
  <c r="A168" i="5"/>
  <c r="A179" i="5"/>
  <c r="A181" i="5"/>
  <c r="A183" i="5"/>
  <c r="A202" i="5"/>
  <c r="A230" i="5"/>
  <c r="A235" i="5"/>
  <c r="B277" i="5"/>
  <c r="B279" i="5" s="1"/>
  <c r="B280" i="5" s="1"/>
  <c r="B281" i="5" s="1"/>
  <c r="B278" i="5"/>
  <c r="A207" i="5"/>
  <c r="A19" i="5"/>
  <c r="A28" i="5"/>
  <c r="A37" i="5"/>
  <c r="A42" i="5"/>
  <c r="A51" i="5"/>
  <c r="A57" i="5"/>
  <c r="A62" i="5"/>
  <c r="A66" i="5"/>
  <c r="A70" i="5"/>
  <c r="A78" i="5"/>
  <c r="A83" i="5"/>
  <c r="A88" i="5"/>
  <c r="A93" i="5"/>
  <c r="A97" i="5"/>
  <c r="A102" i="5"/>
  <c r="A109" i="5"/>
  <c r="A116" i="5"/>
  <c r="A143" i="5"/>
  <c r="A151" i="5"/>
  <c r="A157" i="5"/>
  <c r="A187" i="5"/>
  <c r="A198" i="5"/>
  <c r="A225" i="5"/>
  <c r="A263" i="5"/>
  <c r="A16" i="5"/>
  <c r="A25" i="5"/>
  <c r="A34" i="5"/>
  <c r="A105" i="5"/>
  <c r="A112" i="5"/>
  <c r="A118" i="5"/>
  <c r="A145" i="5"/>
  <c r="A159" i="5"/>
  <c r="A220" i="5"/>
  <c r="B263" i="5"/>
  <c r="A65" i="5"/>
  <c r="A69" i="5"/>
  <c r="A76" i="5"/>
  <c r="A82" i="5"/>
  <c r="A87" i="5"/>
  <c r="A92" i="5"/>
  <c r="A96" i="5"/>
  <c r="A101" i="5"/>
  <c r="A108" i="5"/>
  <c r="A120" i="5"/>
  <c r="A135" i="5"/>
  <c r="A141" i="5"/>
  <c r="A154" i="5"/>
  <c r="A162" i="5"/>
  <c r="A164" i="5"/>
  <c r="A167" i="5"/>
  <c r="A169" i="5"/>
  <c r="A171" i="5"/>
  <c r="A174" i="5"/>
  <c r="A177" i="5"/>
  <c r="A193" i="5"/>
  <c r="A259" i="5"/>
  <c r="A284" i="5"/>
  <c r="A270" i="5"/>
  <c r="A245" i="5"/>
  <c r="A241" i="5"/>
  <c r="A236" i="5"/>
  <c r="A231" i="5"/>
  <c r="A226" i="5"/>
  <c r="A221" i="5"/>
  <c r="A217" i="5"/>
  <c r="A213" i="5"/>
  <c r="A208" i="5"/>
  <c r="A203" i="5"/>
  <c r="A199" i="5"/>
  <c r="A194" i="5"/>
  <c r="A189" i="5"/>
  <c r="A185" i="5"/>
  <c r="A287" i="5"/>
  <c r="A280" i="5"/>
  <c r="A276" i="5"/>
  <c r="A265" i="5"/>
  <c r="A260" i="5"/>
  <c r="A255" i="5"/>
  <c r="A268" i="5"/>
  <c r="A247" i="5"/>
  <c r="A242" i="5"/>
  <c r="A237" i="5"/>
  <c r="A232" i="5"/>
  <c r="A227" i="5"/>
  <c r="A223" i="5"/>
  <c r="A218" i="5"/>
  <c r="A214" i="5"/>
  <c r="A209" i="5"/>
  <c r="A205" i="5"/>
  <c r="A200" i="5"/>
  <c r="A195" i="5"/>
  <c r="A191" i="5"/>
  <c r="A186" i="5"/>
  <c r="A285" i="5"/>
  <c r="A281" i="5"/>
  <c r="A277" i="5"/>
  <c r="A273" i="5"/>
  <c r="A261" i="5"/>
  <c r="A256" i="5"/>
  <c r="A252" i="5"/>
  <c r="A137" i="5"/>
  <c r="A130" i="5"/>
  <c r="A125" i="5"/>
  <c r="A288" i="5"/>
  <c r="A266" i="5"/>
  <c r="A248" i="5"/>
  <c r="A243" i="5"/>
  <c r="A238" i="5"/>
  <c r="A234" i="5"/>
  <c r="A229" i="5"/>
  <c r="A224" i="5"/>
  <c r="A219" i="5"/>
  <c r="A215" i="5"/>
  <c r="A210" i="5"/>
  <c r="A206" i="5"/>
  <c r="A201" i="5"/>
  <c r="A283" i="5"/>
  <c r="A278" i="5"/>
  <c r="A274" i="5"/>
  <c r="A269" i="5"/>
  <c r="A262" i="5"/>
  <c r="A258" i="5"/>
  <c r="A253" i="5"/>
  <c r="A147" i="5"/>
  <c r="A139" i="5"/>
  <c r="A131" i="5"/>
  <c r="A123" i="5"/>
  <c r="A36" i="5"/>
  <c r="A41" i="5"/>
  <c r="A115" i="5"/>
  <c r="A156" i="5"/>
  <c r="A180" i="5"/>
  <c r="A182" i="5"/>
  <c r="A196" i="5"/>
  <c r="A216" i="5"/>
  <c r="A254" i="5"/>
  <c r="A286" i="5"/>
</calcChain>
</file>

<file path=xl/sharedStrings.xml><?xml version="1.0" encoding="utf-8"?>
<sst xmlns="http://schemas.openxmlformats.org/spreadsheetml/2006/main" count="2036" uniqueCount="507">
  <si>
    <t>nr.</t>
  </si>
  <si>
    <t>Score         R</t>
  </si>
  <si>
    <t>Score R=PxFxE</t>
  </si>
  <si>
    <t>Score    R</t>
  </si>
  <si>
    <t>Death ride</t>
  </si>
  <si>
    <t>0,2-Pratiquement impossible</t>
  </si>
  <si>
    <t>999- Probabilité à remplir!</t>
  </si>
  <si>
    <t>999-Fréquence à remplir!</t>
  </si>
  <si>
    <t>99-Effet à remplir!</t>
  </si>
  <si>
    <t>Autre</t>
  </si>
  <si>
    <t>Public</t>
  </si>
  <si>
    <t>Grigri</t>
  </si>
  <si>
    <t>Rappel</t>
  </si>
  <si>
    <t>Tyrolienne</t>
  </si>
  <si>
    <t>Hypothermie</t>
  </si>
  <si>
    <t>Lt Infantry</t>
  </si>
  <si>
    <t>PolFed/CGSU</t>
  </si>
  <si>
    <t>CECDO-RESEARCH-AND-DEVELOPMENT-DL@mil.be</t>
  </si>
  <si>
    <t>Beoordelingselementen: Risicoanalyse, progressiviteit, Phys voorbereiding,…                                                                                                              Eléments d'appréciation: Analyse de risque, progressivité, préparation physique,…</t>
  </si>
  <si>
    <t>Doelgroep                   Public cible</t>
  </si>
  <si>
    <t>Overschrijdingsactiviteiten /activités de franchissement</t>
  </si>
  <si>
    <t>Mat</t>
  </si>
  <si>
    <t>Opmerkingen/Remarques</t>
  </si>
  <si>
    <t>GEEN beperking         PAS de limitation</t>
  </si>
  <si>
    <t>Klimmen Escalade</t>
  </si>
  <si>
    <t>Hoogte / Hauteur       Rappel</t>
  </si>
  <si>
    <t>Touwladder - Echelle de corde</t>
  </si>
  <si>
    <t>Pistes Aé - Hoogtepiste / Death Ride / Tyrolienne</t>
  </si>
  <si>
    <t>B18 &gt;&lt; Bev van boven /Ass du H</t>
  </si>
  <si>
    <t>Gelegenheids/Baudrier de fortune&gt;&lt;Klimharnas/ Baudrier d'escalade</t>
  </si>
  <si>
    <t>PersMat/Rugzak-sac à dos/ Webbing/daypack</t>
  </si>
  <si>
    <t xml:space="preserve">Utilisation/gebruik B18                               sur ordre / op bevel LCC-                  Voorzitter/Président VCTOH/CSTFO </t>
  </si>
  <si>
    <t xml:space="preserve">SF Operator </t>
  </si>
  <si>
    <t xml:space="preserve">Cfr : Module ACT SF Operator </t>
  </si>
  <si>
    <t>Para-Cdo (+ Kand + capaciteit/capacité PC) + Air Commandos</t>
  </si>
  <si>
    <t>Jaarlijkse Recyclage  Annuel                                                  Air Cdos : si formés B Cdo + recyclage annuel</t>
  </si>
  <si>
    <t>Pers B Cdo
Kand PTI</t>
  </si>
  <si>
    <t xml:space="preserve">Tijdens Vmg/stage
Pendant Fmn/stage
Kand PTI enkel klimharnas
Cand PTI uniquement baudrier d'escalade
</t>
  </si>
  <si>
    <t>Progressiviteit: einde Vmg / Progressivité: en fin de Fmn</t>
  </si>
  <si>
    <t>Klimharnas - Baudrier Esc</t>
  </si>
  <si>
    <t>Enkel wapen - seulement arme</t>
  </si>
  <si>
    <t xml:space="preserve">Lt Inf </t>
  </si>
  <si>
    <t>Max 60 m après initiation de base au CE Cdo</t>
  </si>
  <si>
    <t>Max 20 m</t>
  </si>
  <si>
    <t>Prog: Bev v boven/Ass du haut =&gt; B18</t>
  </si>
  <si>
    <t>Prog: Klimharnas/Baudrier Esc =&gt; GelegenheidsH/Baudrier de        fortune</t>
  </si>
  <si>
    <t>Wapen/Arme + Webbing + Daypack</t>
  </si>
  <si>
    <t>Autobloquant B18 après Cdo C (UNE semaine)                                                             Sac à dos sur base analyse de risque</t>
  </si>
  <si>
    <t>Md Inf    (ook voor E/U Combat Support na akkoord TrgC Cdo)</t>
  </si>
  <si>
    <t>In TrgC Cdo (Prio 1) of in andere Trg installaties na beoordeling + akkoord TrgC Cdo</t>
  </si>
  <si>
    <t>Max 30m na initiatie/après initiation CE Cdo</t>
  </si>
  <si>
    <t>Bev v boven Ass du haut</t>
  </si>
  <si>
    <t>Enkel wapen - seulement arme + webbing</t>
  </si>
  <si>
    <t>Daypack après analyse de risque/na risicoanalyse</t>
  </si>
  <si>
    <t>Rest LC/CL</t>
  </si>
  <si>
    <t>Only in TrgC Cdo</t>
  </si>
  <si>
    <t xml:space="preserve">Enkel wapen - seulement arme </t>
  </si>
  <si>
    <t>IPC/Team building</t>
  </si>
  <si>
    <t>Andere/Autres C + DG/ACOS</t>
  </si>
  <si>
    <t>Buitenlandse Mil/            Mil étrangers</t>
  </si>
  <si>
    <t>In functie van gevolgd module/cursus - En fonction du module/cours suivi</t>
  </si>
  <si>
    <t>Recyclage!</t>
  </si>
  <si>
    <t>Trg/cursus in het buitenland -     Trg/cours à l'étranger</t>
  </si>
  <si>
    <t>Protocol(e) Def - Police - beoordeling/appréciation case by case</t>
  </si>
  <si>
    <t>volgens/Selon Dir Def</t>
  </si>
  <si>
    <t>Burgers/civils: IPC, OD</t>
  </si>
  <si>
    <t>Max 30m na initiatie/après initiation</t>
  </si>
  <si>
    <t>Max 10m moulinette</t>
  </si>
  <si>
    <t>Wetgeving/Loi ontspanningsevenementen - activités de divertissement</t>
  </si>
  <si>
    <t>Werken op hoogte - Travail en hauteur</t>
  </si>
  <si>
    <t>Gp CIS, Gn werken,…</t>
  </si>
  <si>
    <t xml:space="preserve"> </t>
  </si>
  <si>
    <t xml:space="preserve">Annexe X </t>
  </si>
  <si>
    <t>Via Ferrata</t>
  </si>
  <si>
    <t>Chest-webbing</t>
  </si>
  <si>
    <t>Berghaus</t>
  </si>
  <si>
    <t>Rappel Pendulaire</t>
  </si>
  <si>
    <t>Amphibie: Ferry</t>
  </si>
  <si>
    <t>Amphibie: Manpack</t>
  </si>
  <si>
    <t>Evaluatie van Risico = P x F x E</t>
  </si>
  <si>
    <t>Probabiliteit P</t>
  </si>
  <si>
    <t>Effect  E</t>
  </si>
  <si>
    <t>Gereduceerd Risico = P x F x E</t>
  </si>
  <si>
    <t>Effect       E</t>
  </si>
  <si>
    <r>
      <t xml:space="preserve">Aanpasingen voor de vermindering van het Risico          </t>
    </r>
    <r>
      <rPr>
        <b/>
        <sz val="14"/>
        <color indexed="10"/>
        <rFont val="Calibri"/>
        <family val="2"/>
        <scheme val="minor"/>
      </rPr>
      <t xml:space="preserve">  </t>
    </r>
  </si>
  <si>
    <t>Operator SF</t>
  </si>
  <si>
    <t>Para-commando, candidaat PC, PC capaciteit + Air commando</t>
  </si>
  <si>
    <t>Burgers : IPC</t>
  </si>
  <si>
    <t>Zie tabel "Doelgroep". Voorafgaande controle van medische dokter.
In functie van de cursus gevolgd.</t>
  </si>
  <si>
    <t>Zie tabel "Doelgroep".  Protocol Def - Policie - waardering geval per geval.</t>
  </si>
  <si>
    <t>Zie tabel "Doelgroep". Wetgeving ontspanningsevenementen.</t>
  </si>
  <si>
    <t xml:space="preserve">Latent gevaar voor de gebruiker </t>
  </si>
  <si>
    <t>Psychologische karakteristieken                            + Stress</t>
  </si>
  <si>
    <t>Training / Fysiek niveau</t>
  </si>
  <si>
    <t>Fysieken problemen</t>
  </si>
  <si>
    <t>Voorafgaande controle van medische dokter. (Ref IF 51)
Verboden voor zwanger vrouwen.</t>
  </si>
  <si>
    <t>Spécifieke Niet-Paracommando  : Initiatie Para-Commando (IPC)</t>
  </si>
  <si>
    <t>Risico piste</t>
  </si>
  <si>
    <r>
      <t xml:space="preserve">a. Initiatie Risico Piste op de Piste Gelbressee om te kunnen doen :
(1) Screening van Pers die deelneemt aan Cdo activiteiten.
(2) Initiatie van het gebruik van een beveiliging systeem met dubbele levenslijn  
(3) Manipulatie van de beveiliging musketons
(4) Initiatie en vertrouwen op te bouwen met de overschrijding hindernissen technieken. </t>
    </r>
    <r>
      <rPr>
        <b/>
        <sz val="10"/>
        <color rgb="FF0000FF"/>
        <rFont val="Calibri"/>
        <family val="2"/>
        <scheme val="minor"/>
      </rPr>
      <t>Permanent dynamische analyse van het verantwoordelijk.</t>
    </r>
    <r>
      <rPr>
        <sz val="10"/>
        <color rgb="FF0000FF"/>
        <rFont val="Calibri"/>
        <family val="2"/>
        <scheme val="minor"/>
      </rPr>
      <t xml:space="preserve">
</t>
    </r>
  </si>
  <si>
    <t>Lopen in de weg, lopen op de touwen , hinderen de globale zicht, zich vinden op gevaarlijke plaatsen</t>
  </si>
  <si>
    <t>Anderen</t>
  </si>
  <si>
    <t>Uitrusting</t>
  </si>
  <si>
    <t>Wapen</t>
  </si>
  <si>
    <t>Beveilig door een cordelette Ø 7mm, inspectie van de fitting door een  HuO/O Cdo.</t>
  </si>
  <si>
    <t>Inspectie van de fitting door een  HuO/O Cdo.</t>
  </si>
  <si>
    <t>Veiligheidsbriefing , Demo, uitleg, executie et inspectie van de fitting door een  HuO/O Cdo.</t>
  </si>
  <si>
    <t xml:space="preserve"> Inspectie van de fitting door een  HuO/O Cdo.</t>
  </si>
  <si>
    <t>Uitvoerders</t>
  </si>
  <si>
    <t>De longe achter de ladder plaatsen</t>
  </si>
  <si>
    <t>De tweede longe niet vastmaken op de eerste.</t>
  </si>
  <si>
    <t>Inspectie van de fitting door een  HuO/O Cdo of een kader PC gerecycleerd en gebriefd.</t>
  </si>
  <si>
    <t>Helm</t>
  </si>
  <si>
    <t>Valse fitting, averechts geplaats, riemen niet geregeld of  niet vastgemaakt.</t>
  </si>
  <si>
    <t xml:space="preserve">Inspectie van de fitting door een  HuO/O Cdo </t>
  </si>
  <si>
    <t>handschoenen</t>
  </si>
  <si>
    <t>Probabiliteit = P</t>
  </si>
  <si>
    <t>0,1-Bijna niet denkbaar</t>
  </si>
  <si>
    <t>0,2-Practisch onmogelijk</t>
  </si>
  <si>
    <t>0,5-Denkbaar,maar onwaarschijnlijk</t>
  </si>
  <si>
    <t>1   -Onwaarschijnlijk,grensgeval</t>
  </si>
  <si>
    <t>3   -Ongewoon</t>
  </si>
  <si>
    <t>6   -Zeer goed mogelijk</t>
  </si>
  <si>
    <t>10 -Te verwachten</t>
  </si>
  <si>
    <t>999- Probabiliteit in te vullen!</t>
  </si>
  <si>
    <t>1   -Zelden (jaarlijks)</t>
  </si>
  <si>
    <t>0,5-Zeer zelde, minder dan 1x/jaar</t>
  </si>
  <si>
    <t xml:space="preserve">2   -Soms (maandelijks) </t>
  </si>
  <si>
    <t>3   -Af en toe (Wekelijks)</t>
  </si>
  <si>
    <t xml:space="preserve">6   -Regelmatig (Dagelijks) </t>
  </si>
  <si>
    <t>10 -Voortdurend</t>
  </si>
  <si>
    <t>Frequentie = F</t>
  </si>
  <si>
    <t>999-Frequentie in te vullen</t>
  </si>
  <si>
    <t>Frequentie F</t>
  </si>
  <si>
    <t>Effect = E</t>
  </si>
  <si>
    <t>1  -Gering</t>
  </si>
  <si>
    <t>3  -Belangrijk, letsel van verlet</t>
  </si>
  <si>
    <t>7  -Ernstig, invaliditeit</t>
  </si>
  <si>
    <t>15-Zeer ernstig, 1 dode</t>
  </si>
  <si>
    <t>40-Ramp, meerdere doden</t>
  </si>
  <si>
    <t>99-Effect in te vullen!</t>
  </si>
  <si>
    <t>R&lt;20---------------Aanvaardbaar Risico</t>
  </si>
  <si>
    <t>20&lt;R&lt;70-----------Aandacht vereist</t>
  </si>
  <si>
    <t>70&lt;R&lt;200----------Maatregelen vereist</t>
  </si>
  <si>
    <t>200&lt;R&lt;400---------Directe verbetering vereist</t>
  </si>
  <si>
    <t>R&gt;400--------------Werken stoppen</t>
  </si>
  <si>
    <t>11 -Voortdurend</t>
  </si>
  <si>
    <t>12 -Voortdurend</t>
  </si>
  <si>
    <t>13 -Voortdurend</t>
  </si>
  <si>
    <t>14 -Voortdurend</t>
  </si>
  <si>
    <t>15 -Voortdurend</t>
  </si>
  <si>
    <t>16 -Voortdurend</t>
  </si>
  <si>
    <t>17 -Voortdurend</t>
  </si>
  <si>
    <t>Valse Fitting, val van voorwerpen</t>
  </si>
  <si>
    <t>Riem van het wapen onder de zwemvest.</t>
  </si>
  <si>
    <t>Validiteitsdatum.</t>
  </si>
  <si>
    <t>Zwemvest : Maewest</t>
  </si>
  <si>
    <t>Zwemvest : zwemmen hulp</t>
  </si>
  <si>
    <t>Valse fitting, averechts geplaats, riemen niet geregeld of  niet vastgemaakt. De riem voor de inflatie moet aanwezig zijn!</t>
  </si>
  <si>
    <t>Paniek en geen actie op de inflatie riem.</t>
  </si>
  <si>
    <t xml:space="preserve">Alleen de zwemvesten geven door de TrC Cdo Wing Amph ou Gn zijn toelaten.                 Veiligheidsbriefing , inspectie  van de fitting door een HuO/O Cdo </t>
  </si>
  <si>
    <t xml:space="preserve">Veiligheidsbriefing , inspectie  van de fitting door een HuO/O Cdo </t>
  </si>
  <si>
    <t>Veiligheidsbriefing, goed uitleggen hoe de inflatie riem te gebruiken en zijn belang!  Een veiligheidsboot moet aanwezig zijn met een redder. Evaluatie van de zwemniveau van elke deelnemers voor het aktiviteit. Automatisch inflatie vanaf 3 seconden in de water.</t>
  </si>
  <si>
    <t>Veiligheidsbriefing. Werkingstest. Inspectie van de fitting door een  HuO/O Cdo of een kader PC gerecycleerd en gebriefd.</t>
  </si>
  <si>
    <t>Jaarlijkscontrôle door MR Mgt-R/Ctl. Inspectie door een  HuO/O Cdo wanneer het materiaal is genomen en voor het gebruik.</t>
  </si>
  <si>
    <t>Veiligheidsbriefing. Inspectie van de fitting door een  HuO/O Cdo.</t>
  </si>
  <si>
    <t>Scheuring, barst, abnormale slijtage…</t>
  </si>
  <si>
    <t>Geen musketon op de leeflijn</t>
  </si>
  <si>
    <t>Gebruiker + uitrusting van meer dan 100kg en val!</t>
  </si>
  <si>
    <t>Veiligheidsbriefing, Demo, uitleg, inspectie van de fitting door een  HuO/O Cdo. Partner check bij de vordering.</t>
  </si>
  <si>
    <t>Ja</t>
  </si>
  <si>
    <t>Nee</t>
  </si>
  <si>
    <t>Weeromstandigheiden</t>
  </si>
  <si>
    <t>Slecht weer, koud, ijs, mist, etc.</t>
  </si>
  <si>
    <t>Zon, hitte, hitteberoerte, etc.</t>
  </si>
  <si>
    <t>Briefing zone</t>
  </si>
  <si>
    <t>Fitting zone</t>
  </si>
  <si>
    <t>Zone niet geschikt =&gt; Briefing niet begrepen</t>
  </si>
  <si>
    <t>Peignage van de rotsen, het schoonmaken van de werkzones, etc.</t>
  </si>
  <si>
    <t>Veiligheidsproblemen bij de installatie</t>
  </si>
  <si>
    <t>Rivier verkeer =&gt; Botsing,etc.</t>
  </si>
  <si>
    <t>Val in het water , verdrinking</t>
  </si>
  <si>
    <t>Niet werken in verontrainigd water, als mogelijk vermindert de contact met tropical water en medische controle uitvoeren door de travel clinic</t>
  </si>
  <si>
    <t>Veiligheidsbriefing : Het dragen van een reddingvest is verplicht.</t>
  </si>
  <si>
    <t>Valse voorbereiding van de boot =&gt; de boot zink</t>
  </si>
  <si>
    <t>Glijden</t>
  </si>
  <si>
    <t>Respect van de normen gegeven in de cursus HuO/O Cdo. (SylTech GQ 6210).</t>
  </si>
  <si>
    <t>Vallen</t>
  </si>
  <si>
    <t>Touwladder</t>
  </si>
  <si>
    <t xml:space="preserve">Meer dan 3 personnen op dezelfde touw. </t>
  </si>
  <si>
    <t>Vermoeidheid</t>
  </si>
  <si>
    <t>Zwanger vrouw</t>
  </si>
  <si>
    <t>Ongecontroleerde sprong of vertrek</t>
  </si>
  <si>
    <t>Veiligheidsbriefing.</t>
  </si>
  <si>
    <t>Veiligheidsbriefing. Inspectie van de fitting door een  HuO/O Cdo of een kader PC gerecycleerd en gebriefd.</t>
  </si>
  <si>
    <t>Gebrek aan helderheid in de exploitatie procedure</t>
  </si>
  <si>
    <t xml:space="preserve">Werken met niet gecontrolleerd materiaal </t>
  </si>
  <si>
    <t>Veiligheidsbreifing is gegeven door de HuO/O Cdo. Hij controleert de techniek van de deelnemer voor het vertrek en geeft de correcties. De rappel is altijd verzekerd van beneden.</t>
  </si>
  <si>
    <t>De HuO/O verantwordelijk controleert dat de rappel  verzekerd van beneden is en geeft de GO aan de deelnemer</t>
  </si>
  <si>
    <t>Volgens de recce en de installatie fiche.</t>
  </si>
  <si>
    <t>Verantwoordelijkheid van het personneel, van de HuO/O Cdo.
De netheid van de plaats moet gecontrolleerd worden voor en na elke activiteiten.</t>
  </si>
  <si>
    <t>Safety Incident Report / Material Deficiency Report
Als er gebeurt een val met veiligheidsmiddelen; deze middelen zou verandert worden door nieuwe middelen.</t>
  </si>
  <si>
    <t>Personneel B Cdo en candidaat PTI</t>
  </si>
  <si>
    <t xml:space="preserve">Personneel TrgC Cdo (Mil scholen, buitenlanders, Cdo junior…), candidaat A PTI </t>
  </si>
  <si>
    <t>Md Infantry ( ook combat support na akkoord van Cdo TrgC)</t>
  </si>
  <si>
    <t>Gebruik van geneesmiddelen</t>
  </si>
  <si>
    <t>AirComponent, Navel Comp  + DG/ACOS</t>
  </si>
  <si>
    <t>Andere E van Landcomponent</t>
  </si>
  <si>
    <t xml:space="preserve">Buitenlandse Militairen </t>
  </si>
  <si>
    <t>Versleten riem, breekt af.</t>
  </si>
  <si>
    <t>Wapen niet beveiligd, beveiligd op een  enkele  touw of niet beveilig op de gordel van de harnas</t>
  </si>
  <si>
    <t xml:space="preserve">Foute vissersknoop </t>
  </si>
  <si>
    <t xml:space="preserve">Foute fitting van het harnas   </t>
  </si>
  <si>
    <t xml:space="preserve">Versleten cordelette </t>
  </si>
  <si>
    <t xml:space="preserve">Fouten in de fitting van het harnas </t>
  </si>
  <si>
    <t>Versleten berghauss, fouten in de fitting, losse uitrustingsdelen</t>
  </si>
  <si>
    <t>Geen of foute beveiliging van de berghaus</t>
  </si>
  <si>
    <t>Vervuilde  blokkeerpal (aarde)</t>
  </si>
  <si>
    <t>B18 verkeerd geplaatst</t>
  </si>
  <si>
    <t xml:space="preserve">Het musketon in bovenste verbindingsogen zonder touw </t>
  </si>
  <si>
    <t>De blokkeerpal open gelaten</t>
  </si>
  <si>
    <t>Het musketon niet vergrendelen</t>
  </si>
  <si>
    <t xml:space="preserve"> Het 2e  musketon is in verbinding met de blokkeerpal</t>
  </si>
  <si>
    <t>Geen dynamische koord gebruiken ( Statische,…) of andere diameter dan 11mm</t>
  </si>
  <si>
    <t xml:space="preserve">Compatibiliteit van het musketon en de B18 </t>
  </si>
  <si>
    <t>Compatibiliteit B18 en  vuile / natte / bevroren touwen</t>
  </si>
  <si>
    <t>Foute fitting, averechts geplaats, riemen niet geregeld of  niet vastgemaakt.</t>
  </si>
  <si>
    <t xml:space="preserve">Geen handschoenen,  versleten, gaten = verbranden </t>
  </si>
  <si>
    <t>Valse fitting, averechts geplaats, riemen niet geregeld of  niet vastgemaakt. Riem voor activatie van  de inflatie moet aanwezig zijn!</t>
  </si>
  <si>
    <t>Geen Touwdiameter : 11 mm</t>
  </si>
  <si>
    <t>Foute  fitting van de Grigri</t>
  </si>
  <si>
    <t>Musketon niet vergrendeld</t>
  </si>
  <si>
    <t>Touw loslaten</t>
  </si>
  <si>
    <t>Voorwerp tussen touw en grigri</t>
  </si>
  <si>
    <t>Handgreep onvoorzien gebruiken bij het klimmen</t>
  </si>
  <si>
    <t xml:space="preserve">Duim of de hand foutief over de Grigri plaatsen </t>
  </si>
  <si>
    <t>Foute  fitting van de koord in de afdaalacht</t>
  </si>
  <si>
    <t xml:space="preserve">Musketon niet vergrendeld </t>
  </si>
  <si>
    <t>Onvoorzien voorwerp in de afdaalacht</t>
  </si>
  <si>
    <t xml:space="preserve">Vibraties en rotaties die de musketon ontgrendelen </t>
  </si>
  <si>
    <t>Brandwond door contact met het verhitte metaal.</t>
  </si>
  <si>
    <t>Manipulatie fout : remhand loslaten</t>
  </si>
  <si>
    <t>Breuk van één van de delen in de DR set</t>
  </si>
  <si>
    <t>Foute fitting : Musketon niet vergrendeld, niet in de delta, etc.</t>
  </si>
  <si>
    <t>Foute ankersteek</t>
  </si>
  <si>
    <t>Foute fitting van longe op gelegenheidsharnas of klimharnas</t>
  </si>
  <si>
    <t xml:space="preserve">Onvolledige of foute samenstelling van de cordelette 09 mm : leeflijn </t>
  </si>
  <si>
    <t>Foute ankersteek op het harnas</t>
  </si>
  <si>
    <t>Kort of lange touwuiteinden ingehaakt op het harnas bij de vordering!</t>
  </si>
  <si>
    <t>Andere</t>
  </si>
  <si>
    <t>Storm</t>
  </si>
  <si>
    <t>Gevaarlijke helling en rotswand</t>
  </si>
  <si>
    <t>Val van voorwerpen : stenen, aarde, takken, gladde  helling, etc.</t>
  </si>
  <si>
    <t xml:space="preserve">Zone niet geschikt =&gt; Foute Fitting </t>
  </si>
  <si>
    <t>Zone niet geschikt =&gt; te dicht bij het gevaar of geen zone.</t>
  </si>
  <si>
    <t>Hindernissen: stenen wortels, etc.</t>
  </si>
  <si>
    <t>Afdaalacht</t>
  </si>
  <si>
    <t xml:space="preserve">Individuele set deacht ride </t>
  </si>
  <si>
    <t>Leeflijn autobeveiliging</t>
  </si>
  <si>
    <t>Reddingsvest : Sécumare</t>
  </si>
  <si>
    <t>Autoblokering :  BASIC B18 PETZL (aap)</t>
  </si>
  <si>
    <t xml:space="preserve">Klimharnas </t>
  </si>
  <si>
    <t>Gelegenheidsharnas</t>
  </si>
  <si>
    <t>Schokabsorber Via Ferrata : SCORPIO VERTIGO PETZL</t>
  </si>
  <si>
    <t xml:space="preserve">Afwachtingszone </t>
  </si>
  <si>
    <t>Aankomstszone</t>
  </si>
  <si>
    <t>Uitglijden, vallen,  op de toegangspad. Vallen tijdens klimmen op- en tegen rotswand. Verbranden aan verhitte touwen en metalen Eqt. Steenslag en andere voorwerpen.</t>
  </si>
  <si>
    <t xml:space="preserve">Foute fittingvan de Eqt  na en onderbreking van de activiteit ( WC, Cl1, etc.) </t>
  </si>
  <si>
    <t>Ziekte in verbinding met tropical of verontreinigd water</t>
  </si>
  <si>
    <t>Toegangswegen  voor interventie en evacuatie.</t>
  </si>
  <si>
    <t>Progressiviteit in Vmg, Trg en uitvoering.</t>
  </si>
  <si>
    <t>Foute voorbereiding van de boot =&gt; schade, verlies van de boot</t>
  </si>
  <si>
    <t>Foute voorbereiding van de boot =&gt; de boot zink</t>
  </si>
  <si>
    <t>Deelnemers in het water : botsing met voorwerpen of rotsen, verdrinking.</t>
  </si>
  <si>
    <t>Val gedurend een overgansfaze  fase: in- en uitstijgen, landing, lancering, etc.</t>
  </si>
  <si>
    <t>Stroming te hoog: landing niet mogelijk, kapseizen, val uit vaartuig</t>
  </si>
  <si>
    <t xml:space="preserve">Foute, te moeilijke installatie van de ferry : =&gt; schade, verlies van de boot en Pers </t>
  </si>
  <si>
    <t>Stroom te hoog: aanleggen niet mogelijk,  feryboot loopt vol met water</t>
  </si>
  <si>
    <t xml:space="preserve">Foute fitting van het  manpack: te weinig drijfvermogen, zinken </t>
  </si>
  <si>
    <t>Foute  fitting van het  manpack: verliezen van niet vastgemaakt wapen of andere uitrusting</t>
  </si>
  <si>
    <t>Deelnemers in het water : Paniek, botsing met voorwerpen of andere hindernissen zoals boord, rotsen, verdrinking.</t>
  </si>
  <si>
    <t xml:space="preserve">Amphibie: Wad </t>
  </si>
  <si>
    <t>Doorwaden van een wad : uitglijden, vallen, meedrijven met stroom,.....</t>
  </si>
  <si>
    <t>Black out (Mars moeilijk terrein bij nacht )</t>
  </si>
  <si>
    <t xml:space="preserve">Uitglijden, struikelen, vallen met kwetsuren </t>
  </si>
  <si>
    <t xml:space="preserve">Deelnemer definitief verloren </t>
  </si>
  <si>
    <t>Deelnemer aan de mars verliest kontact met patrouille</t>
  </si>
  <si>
    <t>Slechte of geen zichtbaarheid</t>
  </si>
  <si>
    <t>Moeilijkheden van het terrein : alle terrein zonder paden, wegen en hindernissen : beken, rotsen,..</t>
  </si>
  <si>
    <t>Vermoeide uitvoerders geblokkeerd op de ladder.</t>
  </si>
  <si>
    <t xml:space="preserve">Beveiligstouw rond de ladder gedraait door het overstappen bij rotatie van de ladder. </t>
  </si>
  <si>
    <t>Breuk van de touwen van de ladder door overbelasting.</t>
  </si>
  <si>
    <t>Slechte installatie touwladder : te vastgedrukt op rotsen. Wrijving van touwladders op scherpe rotsranden : breuk.</t>
  </si>
  <si>
    <t xml:space="preserve"> Klimmen Top rope beveiliging</t>
  </si>
  <si>
    <t>Vertrek zonder fitting, Ctl fitting en samenspraak met de beveiliger.</t>
  </si>
  <si>
    <t>Onvoldoende beveiliging : te veel slap touw</t>
  </si>
  <si>
    <t>Foute fitting van beveiliginssysteem : afdaalacht, Grigi,..</t>
  </si>
  <si>
    <t>Nietvergrendele musketons, verkeerd ingehaakte musketons</t>
  </si>
  <si>
    <t>Klimmen met autoblokkering :  (Petzl BASIC B18)</t>
  </si>
  <si>
    <t>Geen of slechte fitting van het autoblokkeringssysteem</t>
  </si>
  <si>
    <t xml:space="preserve">Bij het vallen, meesleuren van andere klimmers op zelfde touw </t>
  </si>
  <si>
    <t>Onderbreking van de beveiliging bij het overstappen naar volgend veiligheidstouw</t>
  </si>
  <si>
    <t xml:space="preserve">Klimmen : beveiligd van boven </t>
  </si>
  <si>
    <t>Geen of slechte manipulatie tijdens het klimmen</t>
  </si>
  <si>
    <t>Slecht opvolgen, inhalen van veiligheidstouw door beveiliger</t>
  </si>
  <si>
    <t>Glijden, vallen en kwetsen</t>
  </si>
  <si>
    <t xml:space="preserve">Vermoeidheid, klimproblemen en vallen </t>
  </si>
  <si>
    <t>Onderbreking van de beveiliging bij de overgangen op de standplaatsen</t>
  </si>
  <si>
    <t xml:space="preserve">Beveiliger : foute Halve Mastworp </t>
  </si>
  <si>
    <t>Weigering bij de uitvoering</t>
  </si>
  <si>
    <t>Foute fitting van de Eqt. Foute plaatsing van handen in de lussen van het DR-stel.</t>
  </si>
  <si>
    <t>Foute houding gedurend afdaling</t>
  </si>
  <si>
    <t>Noodrem tussen de benen</t>
  </si>
  <si>
    <t>DR-stel loslaten bij de afdaling</t>
  </si>
  <si>
    <t xml:space="preserve">Slecht, te hard contact met de grond , rugwaarts landen </t>
  </si>
  <si>
    <t>Verbranden door contact met de verhitte pompiersmusketon.</t>
  </si>
  <si>
    <t>Ontbreken bijkomende Eqt : DR-stel</t>
  </si>
  <si>
    <t>Niet volgen van het voorziene pad. Gevaarlijke zones</t>
  </si>
  <si>
    <t>Kwetsuren bij de remming in het net</t>
  </si>
  <si>
    <t xml:space="preserve">Problemen op de hindernissen : breken kabels, loskomen van vasthechtingspunten door overbelasting van uitvoerders op alle hindernissen. </t>
  </si>
  <si>
    <t xml:space="preserve">Vertrek zonder fitting en zonder controle van de fitting </t>
  </si>
  <si>
    <t>Foute techniek en slechte manipulatie met rem en/of stuurhand</t>
  </si>
  <si>
    <t>Uitglijden, evenwichtsverlies en vallen</t>
  </si>
  <si>
    <t>Loslaten van remhand</t>
  </si>
  <si>
    <t xml:space="preserve">Musketon niet aangehaakt op beide strengen van het gelegenheidharnas en niet vergrendeld </t>
  </si>
  <si>
    <t>Foute fitting en geen controle van de fitting : musketons niet vergrendeld en verkeerd geplaatst, etc.</t>
  </si>
  <si>
    <t>Breuk van het Mat en Eqt : touwen, katrollen ....</t>
  </si>
  <si>
    <t>Gebrek aan specifiek uitrusting : schockabsorbeur : SCORPIO VERTIGO</t>
  </si>
  <si>
    <t>Niet volgen van de verplichte veiligheidsweg. Gevaarlijke zones.</t>
  </si>
  <si>
    <t>Gebruiker + uitrusting van meer dan 100kg.</t>
  </si>
  <si>
    <t>Uitvoerders zonder juiste voorbereiding op de beveilgingsTechn en de specifieke vorderingen : klimprincipes, evenwicht, rappel,..</t>
  </si>
  <si>
    <t>Breuk van installaties en Eqt door  een overbelasting</t>
  </si>
  <si>
    <t>Amphibie: boot Zodiac</t>
  </si>
  <si>
    <t>Amphibie: algemene principes</t>
  </si>
  <si>
    <t>Klmimmen : algemene principes</t>
  </si>
  <si>
    <t>Vertrek zonder signaal onderrichter "GO"</t>
  </si>
  <si>
    <t>Organisatie</t>
  </si>
  <si>
    <t xml:space="preserve">Algemeen </t>
  </si>
  <si>
    <t>Het verantwoordelijk Pers is niet aangewezig</t>
  </si>
  <si>
    <t>Niet gekwalificeerd personneel</t>
  </si>
  <si>
    <t>Niet gerecycleerd personneel</t>
  </si>
  <si>
    <t xml:space="preserve">Gebrek aan organisatie in het werkdispositief </t>
  </si>
  <si>
    <t>Slechte onderhoud van het materiaal tijdens installatie en gebruik</t>
  </si>
  <si>
    <t xml:space="preserve">Abnormale slijtage of defectief materiaal </t>
  </si>
  <si>
    <t>Risicoanalyse: Technieken Overschrijding van Hindernissen (TOH)</t>
  </si>
  <si>
    <t>Zie tabel "Doelgroep". Medische geschiktheid Para-Cdo. Gevechtstesten geslaagd PhEF geslaagd.</t>
  </si>
  <si>
    <t>Zie tabel "Doelgroep". Medische geschiktheid Para-Cdo. Gevechtstesten geslaagd. PhEF geslaagd.</t>
  </si>
  <si>
    <t xml:space="preserve">Zie tabel "Doelgroep". Voorafgaande controle van medische dokter. (Ref IF 51)
PhEF geslaagd (min 50%). De deelnemers moeten geschikt zijn  om zware en intensieve inspanningen te leveren. 
Akkoord van de ouders (Cdo junior) + Burger Medische geschiktheid + Fysieke toelatingstesten geslagen. </t>
  </si>
  <si>
    <t xml:space="preserve">Zie tabel "Doelgroep". Voorafgaande controle van medische dokter. (Ref IF 51)
PhEF geslaagd (min 50%). De deelnemers moeten geschikt zijn  om zware en intensieve inspanningen te leveren. 
</t>
  </si>
  <si>
    <t xml:space="preserve">Zie tabel "Doelgroep". Voorafgaande controle van medische dokter. (Ref IF 51)
PhEF geslaagd (min 50%). De deelnemers moeten geschikt  om zware en intensieve inspanningen te leveren. 
</t>
  </si>
  <si>
    <t xml:space="preserve">Zie tabel "Doelgroep". Voorafgaande controle van medische dokter. (Ref IF 51)
PhEF geslaagd (min 50%). De deelnemers moeten geschikt  zijn  om zware en intensieve inspanningen te leveren. 
</t>
  </si>
  <si>
    <t>Voorafgaande controle van medische dokter.
Deelnemers aan Vmg of cursus moeten het gebruik van geneesmiddelen bekend maken bij aankomst.
Een  certificaat moet op de man blijven.</t>
  </si>
  <si>
    <t xml:space="preserve">Beheer en controle van het personneel door de eenheidscommandant. (PhEF, Steptests, vrijstelling, etc.) </t>
  </si>
  <si>
    <t>Progressieve vorming: Initiatie en instructie, trainingsfaze en uitvoeringsfaze  in een vriendelijk milieu, applicatie fase in het gevaarlijk milieu.
Progressiviteit in de vorming: Eerst de dag, daarna de nacht.
Opgelet: De vorming is ook een manier om strijdvaardigheid, zelfvertrouwen en het overschrijding van persoonlijke grenzen  limieten te verbeteren.
Partner check.</t>
  </si>
  <si>
    <t>Het fysiek of conditioneel inapte personneel mag niet deelnemen zonder de toesteming van een dokter.</t>
  </si>
  <si>
    <t>Te hoog gestelde eisen voor  operator/gebruiker</t>
  </si>
  <si>
    <t xml:space="preserve">Initiatie op de "Mur Lefevre" 
(1) Initiatie et Instructies voor Rappel
(2) Vertrouwen opbouwen met de techniek rappel en beveiliging van de afdaler.    (3) Hoogte beperkt in verbinding met de tabel "Doelgroep".
</t>
  </si>
  <si>
    <r>
      <t xml:space="preserve">a. Initiatie Via Ferrata op de Piste Gelbressee met volgende doelstellingen :
(1) Screening capacitiet van Pers dat deelneemt aan deze Cdo activiteiten.
(2) Initiatie van het gebruik van een beveiligingsysteem met dubbele levenslijn  
(3) Manipulatie van de beveiligingsmusketons
(4) Initiatie en vertrouwen opbouwen met de overschrijding hindernissen technieken 
</t>
    </r>
    <r>
      <rPr>
        <b/>
        <sz val="10"/>
        <color rgb="FF0000FF"/>
        <rFont val="Calibri"/>
        <family val="2"/>
        <scheme val="minor"/>
      </rPr>
      <t xml:space="preserve"> In functie van de fysieke en technische capciteiten van de deelnemers:</t>
    </r>
    <r>
      <rPr>
        <sz val="10"/>
        <color rgb="FF0000FF"/>
        <rFont val="Calibri"/>
        <family val="2"/>
        <scheme val="minor"/>
      </rPr>
      <t xml:space="preserve">
(1) Beperkte Via Ferrata : Start « Via Pol » , latérale passage van de plartform Dalle        Château – Passerelle (brug) achter de Refuge tot relais Petit Stroumph-
klimmen tot  relais Belle Hélène (platform).
Vanaf hier Hoogtevreesbaan volgen (= pad 60m) tot platform Rappel 60 m en doorgaan tot "Indianenbrug over Tarzanvallei".
(2) Als het Pers niet in goede fysieke staat zijn : alternatieve weg  door de pad "Vertrek DR Kasteel" , gevolgd door Hoogtevreesbaan (= vire 60m)
(3) Balans brug op Rhubarbe :</t>
    </r>
    <r>
      <rPr>
        <b/>
        <sz val="10"/>
        <color rgb="FF0000FF"/>
        <rFont val="Calibri"/>
        <family val="2"/>
        <scheme val="minor"/>
      </rPr>
      <t xml:space="preserve"> Permanent dynamische analyse van het verantwoordelijk.</t>
    </r>
    <r>
      <rPr>
        <sz val="10"/>
        <color rgb="FF0000FF"/>
        <rFont val="Calibri"/>
        <family val="2"/>
        <scheme val="minor"/>
      </rPr>
      <t xml:space="preserve">
(4) Terug via bospad de pad naar DR Kasteel .
</t>
    </r>
  </si>
  <si>
    <t>Riemen moeten opgerold of met ducktape vastgemaakt worden, clips en zippen gesloten, inspectie van de fitting door een  HuO/O Cdo.</t>
  </si>
  <si>
    <t>De levenslijn (cordelette 09mm)  boven op de arm. Het beveilingingstouw verwijderen van de rots/hindernissen. 
Inspectie van de fitting door een  HuO/O Cdo of een kader PC gerecycleerd en gebriefd.</t>
  </si>
  <si>
    <t>De streng van de levenslijn vastmaken in de knoop van de de eerste.
Inspectie van de fitting door een  HuO/O Cdo of een kader PC gerecycleerd en gebriefd.</t>
  </si>
  <si>
    <r>
      <t xml:space="preserve">Progressieve vorming: Initiatie en instructiefaze, trainingsfazeen uitvoeringsfaze in een vriendelijk milieu, applicatie fase in het gevaarlijk milieu.
Progressiviteit in de vorming: Eerst de dag, daarna de nacht.
Opgelet: De vorming is ook een manier om strijdvaardigheid, zelftrouwen en de overschrijding van persoonlijke grenzen te verbeteren.
Partner check.  </t>
    </r>
    <r>
      <rPr>
        <b/>
        <sz val="10"/>
        <color indexed="12"/>
        <rFont val="Calibri"/>
        <family val="2"/>
        <scheme val="minor"/>
      </rPr>
      <t>Beveiligingssysteem moet angepast worden in functie van de fysieke staat van de deelnemers.</t>
    </r>
    <r>
      <rPr>
        <sz val="10"/>
        <color indexed="12"/>
        <rFont val="Calibri"/>
        <family val="2"/>
        <scheme val="minor"/>
      </rPr>
      <t xml:space="preserve">
</t>
    </r>
    <r>
      <rPr>
        <b/>
        <sz val="10"/>
        <color indexed="12"/>
        <rFont val="Calibri"/>
        <family val="2"/>
        <scheme val="minor"/>
      </rPr>
      <t>Permanent dynamische analyse van de verantwoordelijke onderrichters en kader.</t>
    </r>
  </si>
  <si>
    <r>
      <rPr>
        <b/>
        <sz val="10"/>
        <color indexed="12"/>
        <rFont val="Calibri"/>
        <family val="2"/>
        <scheme val="minor"/>
      </rPr>
      <t>Beveiligingssysteem moet aangepast worden in functie van de fysieke conditie van de deelnemers</t>
    </r>
    <r>
      <rPr>
        <sz val="10"/>
        <color indexed="12"/>
        <rFont val="Calibri"/>
        <family val="2"/>
        <scheme val="minor"/>
      </rPr>
      <t xml:space="preserve">
Progressiviteit.
Opgelet: De vorming is ook een manier om strijdvaardigheid , zelftrouwen en de overschrijding van de persoonlijke grenzen  te verbeteren.
Partner check.  
</t>
    </r>
    <r>
      <rPr>
        <b/>
        <sz val="10"/>
        <color indexed="12"/>
        <rFont val="Calibri"/>
        <family val="2"/>
        <scheme val="minor"/>
      </rPr>
      <t>Permanent dynamische analyse van de verantwoordelijke onderrichters en kader.</t>
    </r>
  </si>
  <si>
    <t xml:space="preserve">Werkzone beperken en afbakenen met voldoende Mat en balisage. </t>
  </si>
  <si>
    <t>Rotsklimmen</t>
  </si>
  <si>
    <t>Amphibie activiteiten</t>
  </si>
  <si>
    <t>Het museton voor aanhaking Petzl B18 is VERPLICHT de goudgele PETZL Attache met string gefixeerd op de cordelette 09mm.</t>
  </si>
  <si>
    <r>
      <t xml:space="preserve">Permanente verantwoordelijkheid van de HuO/O Cdo om de goede staat van de touwen te controleren.
 </t>
    </r>
    <r>
      <rPr>
        <b/>
        <sz val="10"/>
        <color indexed="12"/>
        <rFont val="Calibri"/>
        <family val="2"/>
        <scheme val="minor"/>
      </rPr>
      <t xml:space="preserve">Permanente dynamische analyse.
</t>
    </r>
  </si>
  <si>
    <t>Riemen moeten opgerold of met ducktape vastgemaakt worden.  Clips, ritsluitingen  en velcrosluiting gesloten. Inspectie van de fitting door een  HuO/O Cdo.</t>
  </si>
  <si>
    <t>Veiligheidsbriefing , inspectie  van het materieel door een HuO/O Cdo direct na het afhalen in het Mag Cdo.</t>
  </si>
  <si>
    <t xml:space="preserve">Alleen de zwemvesten uitgegeven door de TrC Cdo Wing Amph ou Gn zijn toelaten.                 Veiligheidsbriefing , inspectie  van de fitting door een HuO/O Cdo </t>
  </si>
  <si>
    <t>De controle van het materiaal moet door de eenheid die het materiaal beheert uitgevoerd worden:
 1) Inspectie door de verantwoordelijke bioj het afhalen 
 2) Permanente inspectie door gebruiker 
 3)Veiligheidsbriefing</t>
  </si>
  <si>
    <t>Veiligheidsbriefing, instructie en Trg van de werking en manipulatie.
Een veiligheidsboot moet aanwezig zijn met een redder. 
Evaluatie van de zwemniveau van elke deelnemer voor de aktiviteit.</t>
  </si>
  <si>
    <t>De contrôle van het materiaal moet door de eenheid die de materiaal beheert uitgevoerd worden :
1) Door de verantwoordelijk, wanneer de materiaal is afgehaald. 
2)Door de gebruikerwanner hij de materiaal krijgt .
3)Veiligheidsbriefing</t>
  </si>
  <si>
    <t>Veiligheidsbriefing. Inspectie van de fitting door een  HuO/O Cdo.
Ctl kledij : lange mouwen!</t>
  </si>
  <si>
    <t>Veiligheidsbriefing. Inspectie van de fitting door een  HuO/O Cdo.
Rappel verzekerd van beneden.</t>
  </si>
  <si>
    <t xml:space="preserve">Jaarlijkse controle door MR Mgt-R/Ctl.
Inspectie door een  HuO/O Cdo en gebruiker tijdens het gebruik. </t>
  </si>
  <si>
    <t xml:space="preserve">Veiligheidsbriefing. Inspectie van de fitting door een  HuO/O Cdo.
 Instructie en training volges richtlijnen SylTec GQ6210 </t>
  </si>
  <si>
    <t xml:space="preserve">Veiligheidsbriefing. Inspectie van de fitting door een  HuO/O Cdo.
Instructie en training volges richtlijnen SylTec GQ6210 </t>
  </si>
  <si>
    <t xml:space="preserve">Veiligheidsbriefing. Inspectie van de fitting door een  HuO/O Cdo.
Instructie en training volges richtlijnen SylTec GQ6210  </t>
  </si>
  <si>
    <t xml:space="preserve">Veiligheidsbriefing, Demo, uitleg, inspectie van de fitting door een  HuO/O Cdo.
Instructie en training volges richtlijnen SylTec GQ6210 </t>
  </si>
  <si>
    <t>Controle van de belasting, gewicht uitvoerders en Eqt.</t>
  </si>
  <si>
    <t>De verantwoordelijke stopt de activiteit tot aanvaardbare omstandigheiden (= dynamische analysis)</t>
  </si>
  <si>
    <t>De verantwoordelijk stopt de activiteit tot aanvaardbare omstandigheiden (= dynamische analysis)</t>
  </si>
  <si>
    <t>Tijd voorzien voor rust en  herconditionering.
Verdubbelen de ploegen Instructeur.   
Bescherming voorzien : zonnebril en/of hoofddeksel dragen</t>
  </si>
  <si>
    <t>De briefing zone moet zo gekozen worden om alle personneel gemakelijk te briefen en controle van de Bfg door te voeren.</t>
  </si>
  <si>
    <t>De fitting zone moet zo gekozen en afgebakend zijn om veilig en gemakkelijk te fitten, te Ctl , en uitvoeringen voor te bereiden.</t>
  </si>
  <si>
    <t>De aankomst zone moet vrij van hindernissen zijn. Indien nodig alle mogelijke hindernissen verwijderen.</t>
  </si>
  <si>
    <t>Veiligheidsbriefing, inspectie van de fitting door een  HuO/O Cdo. Controle van de PBM (helm, handschoenen,…). Markeren, hindernissen en moeilijke passages beveiligen :leeflijn, veiligheidskoord, etc.</t>
  </si>
  <si>
    <t>Veiligheidsbriefing : na elke ontfitting (voorzien of niet) moeten uitvoerders,  deelnemers zich spontaan aan Hu/O Cdo  voorstellen om geïnspecteerd worden.</t>
  </si>
  <si>
    <t>Respect van de toegelaten temperatuur ( t° water &gt; 12°C, t° lucht &gt; -10°C ) en instructies gegeven in de SylTech GQ 6210.
Med Sp moet aanwezig zijn. 
Nodige voorzorgsmaatregels voor een herconditionering voorzien. Verwarming, warme douche, reserve kledij,...</t>
  </si>
  <si>
    <t xml:space="preserve">De directeur van de Oef of de verantwoordelijek van de aktiviteit moet contact nemen met de Regie van Waterwegen om toelating en uurroosters van het waterverkeer te heben. </t>
  </si>
  <si>
    <t xml:space="preserve">Instructie en training voorzien in veilige en didactische situaties : vijver TrgC Cdo. </t>
  </si>
  <si>
    <t>De HuO/O controleert de voorbereiding van de boot volgens de instructies van de cursus SylTech GQ 6210</t>
  </si>
  <si>
    <t>De HuO/O  Cdo controleert de fitting van de manpack volgens de instructies van de SylTech GQ 6210</t>
  </si>
  <si>
    <t xml:space="preserve">De onderichter controleert de staat van de uitvoerders en neemt voldoende maatregelen. De snelheid en technieken worden aangepast aan het terrein. Hulpmiddelen voor moeilijke passages en hindernissen worden geïnstalleerd indien nodig. </t>
  </si>
  <si>
    <t>De onderichter controleert de staat van de gekwetset en contacteert de medische steun voor de evacuation op de RV punt.</t>
  </si>
  <si>
    <t>"Tell Of" na elke hindernis uitvoeren om het effectief te kunnen verificeren.</t>
  </si>
  <si>
    <t>Bfg voor vertrek : de onderichter geeft richtlijnen : stoplijnen, RV punten, gevaarlijke zone's. Nood RV : wachtlokaal Kw LtGen Roman.</t>
  </si>
  <si>
    <t xml:space="preserve">Installatie van touwladder volgens richtlijnen SylTec GQ 6210. Alle nodige hulpmiddelen bij te voegen voor een veilige en gemakkelijke beklimming. </t>
  </si>
  <si>
    <t>Val- en auto-beveiligingsysteem onder het lichaam</t>
  </si>
  <si>
    <t>Controle en begeleiding door O-Huo Cdo of begeleidend kader.</t>
  </si>
  <si>
    <t>Respect van de normen gegeven in de SylTech GQ 6210.</t>
  </si>
  <si>
    <t xml:space="preserve">De verantwoordelijke onderichter controleert het vastmaken en geeft de "Go" aan de deelnemer. De deelnemers zijn goede gebrieft op de onderlinge controle en communicatie tussen de klimmer en de verzekeraar. </t>
  </si>
  <si>
    <t xml:space="preserve">De verantwoordelijke onderichter controleert dat de beveiliger de klimmer visueel goed volgt en het beveiligingstouw correct viert en inhaalt. </t>
  </si>
  <si>
    <t>De verantwoordelijke onderichter controleert de fittingen en geeft de "Go" aan de deelnemer.</t>
  </si>
  <si>
    <t xml:space="preserve">Veiligheidsbriefing.
Na  inspectie van de fitting door een  HuO/O Cdo en/of een kader PC gerecycleerd en gebrieft, geeft deze "GO".
</t>
  </si>
  <si>
    <t>Glijden, vallen en kwetsuren</t>
  </si>
  <si>
    <t>De systeem B18 is moet aanhoudend zo hoog mogelijk verplaatst te worden om de valhoogte te limiteren.  
PBM zijn verplicht en gecontrolleerd door de HuO/O Cdo .</t>
  </si>
  <si>
    <t xml:space="preserve">Klimmers verdelen over het veiligheidstouw om het aantal vallende klimmers te verminderen. Max 3 klimmers per touw. </t>
  </si>
  <si>
    <t>De HuO/O Cdo verantwoordelijk op de platform controleert de veranderingen en de continuïteit van de verzekering.</t>
  </si>
  <si>
    <t>Geen of slechte fitting, geen controle van de fitting  van de aanhaking</t>
  </si>
  <si>
    <t>Veiligheidsbriefing. Inspectie van de fitting door een  HuO/O Cdo of een kader PC gerecycleerd en gebrieft. Van zodra auditieve en/of visuele Coord tussen O-HuO Cdo's bevestigd is en het beveiliginstouw gespannen is  geeft de verantwoordelijke de "GO".</t>
  </si>
  <si>
    <t>Veiligheidsbriefing. Inspectie van de fitting door een  HuO/O Cdo of een kader PC gerecycleerd en gebriefd.
 Als het nodig is voert de HuO/O Cdo een interventie uit.</t>
  </si>
  <si>
    <t>De HuO/O Cdo verantwordelijk op de platform controleert de veranderingen en de continuïteit van de verzekering.</t>
  </si>
  <si>
    <t>Veiligheidsbriefing. Inspectie van de fitting door een  HuO/O Cdo. 
Na controle van de Halve Mastworp geeft O-HuO Cdo "GO".</t>
  </si>
  <si>
    <t xml:space="preserve">Struikelen, glijden en vallen  op de toegangsweg, leitouw of veiligheidstouw </t>
  </si>
  <si>
    <t>Veiligheidsbriefing. Herhalen voor gebruik dubbel leeflijn.</t>
  </si>
  <si>
    <t>Veiligheidsbriefing. Begeleiding van de instructeur, aanmoediging, plaatst de deelnemer aan de kant en begeleid de  persoon naar beneden.</t>
  </si>
  <si>
    <t xml:space="preserve">Controle en correctie van de fitting en positie door HuO/O Cdo. </t>
  </si>
  <si>
    <t>Voor het vertrekt de richtlijnen herhalen</t>
  </si>
  <si>
    <t>Veiligheidsbriefing.   De HuO/O Cdo remt geleidelijk met de principale rem.</t>
  </si>
  <si>
    <t>Veiligheidsbriefing.  De HuO/O Cdo remt geleidelijk met de principale rem.</t>
  </si>
  <si>
    <t>Veiligheidsbriefing. 
Loopbeweging bij aankomst DR zonder rem.
De onderichter remt geleidelijk met de noodrem of noodrem.</t>
  </si>
  <si>
    <t>Veiligheidsbriefing. 
De onderrichter of een wel gebriefd leerling schroeft de verhitte musketon los.</t>
  </si>
  <si>
    <t>De groep is begeleid door minimum éénn HuO/O als eerste man en een HuO/O als laatste man. De Hoofd O Cdo stelt jaloneurs in plaats die achteraan aansluiten.
Bij elke hindernis is een O-HuO Cdo voor de controle en snelle interventie.</t>
  </si>
  <si>
    <t>DR Net : Juiste houding bij vertrek, tijdens afdaling en aankomst in het net</t>
  </si>
  <si>
    <t xml:space="preserve">Veiligheidsbriefing gegeven door de HuO/O Cdo.
Bijkomende veiligheidsrem om tijdig af te remmen voor contact met net. </t>
  </si>
  <si>
    <t>Veiligheidsbriefing gegeven door de HuO/O Cdo.
Bijkomende specifieke uitleg voor houding in het remnet.</t>
  </si>
  <si>
    <t>Veiligheidsbreifing, controle van het aantal deelnemers op de hindernissen door de HuO/O of de kader.  
Maximum 3 uitvoerders per hindernis: (1 bij het begin, 1 in het midden en 1 op het einde).</t>
  </si>
  <si>
    <t xml:space="preserve">De HuO/O Cdo of verantwoordelijk kader PC aan voet van rots controleert dat de rappel verzekerd  is en dat de verzekeraars aandachtig  de daling volgen. </t>
  </si>
  <si>
    <t>De HuO/O Cdo of verantwoordelijk kader PC aan voet van rots controleert dat de rappel verzekerd  is en dat de verzekeraars aandachtig  de daling volgen en reageren.</t>
  </si>
  <si>
    <t>De HuO/O Cdo controleert elke fitting van uitvoerders.
Hij voert zelf de fitting van de katrollen en aanhaking uitvoerder uit.
Geeft uitvoeringsbriefing aan de afdaler.aan het vertrek. Hij installeert de katrol zichzelf en geeft de veiligheidsbriefing.</t>
  </si>
  <si>
    <t>Jaarlijkse controle door MR Mgt-R/Ctl.
Inspectie door een  HuO/O Cdo bij afhalen en gebruik.
Een test uitgevoeen volgens de richtlijnen SylTec GQ 6210.</t>
  </si>
  <si>
    <t xml:space="preserve">De groep is begeleid door een maximum aantal  HuO/O Cdo die post vatten op de cruciale plaatsen voor controle, gidsen en begeleiden en klaar voor interventie..  De Hoofd O Cdo stelt jaloneurs in plaats die achteraan aansluiten.
</t>
  </si>
  <si>
    <t>Veiligheidsbriefing en controle van de conditie uitvoerders.</t>
  </si>
  <si>
    <t xml:space="preserve">Slechte fysieke conditie uitvoerders. </t>
  </si>
  <si>
    <t xml:space="preserve">Veiligheidsbriefing en controle van de conditie uitvoerders.
Omloop, parcours Via Ferrata aanpassen en moeilijke delen vermijden. </t>
  </si>
  <si>
    <t>Veiligheidsbriefing. 
Controle van het aantal deelnemers op elke hindernissen door de HuO/O of het kader.  Maximum 3 Pers per hindernis en minimum 2 tussenverzekeringspunten tussen 2 Pers  per verticale sectie.</t>
  </si>
  <si>
    <t xml:space="preserve">De verantwoordelijk personneel is op tijd geïdentificeerd en is in orde van recyclage voor de functie hij is betroken. </t>
  </si>
  <si>
    <t>Verantwoordelijkheid van het personneel, HuO/O Cdo, van het MagCdo.</t>
  </si>
  <si>
    <t>Geen of niet gerespecteerde noodprocedure voor  interventies en evacuatie.</t>
  </si>
  <si>
    <t>Veiligheidsbriefing door Chef O Cdo betreffende Prog, interventie- en evacuatie procedures.
Specifieke richtlijnen van TrgC Cdo S3 Research &amp; Development.
Richtlijnen te volgen : SylTec GQ 6210.
Safety Incident Report / Material Deficiency Report</t>
  </si>
  <si>
    <t>Riem van het wapen onder/of op de zwemvest = &gt; geen volle inflatie</t>
  </si>
  <si>
    <t>Riem van het wapen onder/of op de zwemvest = &gt; geen volledige  inflatie</t>
  </si>
  <si>
    <t>De koord over de handgreep geplaatst</t>
  </si>
  <si>
    <t>Geen of onvolledige  vergrendeling van een musketon</t>
  </si>
  <si>
    <r>
      <t xml:space="preserve">Beveiliging vanboven of  toprope is verplicht                                                                 
Klimmen </t>
    </r>
    <r>
      <rPr>
        <sz val="10"/>
        <color rgb="FF0000FF"/>
        <rFont val="Calibri"/>
        <family val="2"/>
        <scheme val="minor"/>
      </rPr>
      <t>Initiatie op Tarzan 
(1) Initiatie beveiligingstechtnieken : vanboven of  toprope
(2) Initiatie van klimtechniken  op  Tarzan en Crombez
(3) Klimmen met beveiliging van boven  : Tarzan 4-5-6-7</t>
    </r>
    <r>
      <rPr>
        <b/>
        <sz val="10"/>
        <color rgb="FF0000FF"/>
        <rFont val="Calibri"/>
        <family val="2"/>
        <scheme val="minor"/>
      </rPr>
      <t xml:space="preserve">
</t>
    </r>
  </si>
  <si>
    <r>
      <rPr>
        <sz val="10"/>
        <color rgb="FF0000FF"/>
        <rFont val="Calibri"/>
        <family val="2"/>
        <scheme val="minor"/>
      </rPr>
      <t xml:space="preserve">Initiatie van de Tech(n) en activiteiten : op de vijver Amph TrgC Cdo is verplicht.                                                                              Zwem- en/of reddingsvest : verplicht.                                                                       
Instijg- en uitstijgplaatsen moeten veilig en gemakkelijk zijn.                     
</t>
    </r>
    <r>
      <rPr>
        <b/>
        <sz val="10"/>
        <color rgb="FF0000FF"/>
        <rFont val="Calibri"/>
        <family val="2"/>
        <scheme val="minor"/>
      </rPr>
      <t>Commando junior :</t>
    </r>
    <r>
      <rPr>
        <sz val="10"/>
        <color rgb="FF0000FF"/>
        <rFont val="Calibri"/>
        <family val="2"/>
        <scheme val="minor"/>
      </rPr>
      <t xml:space="preserve"> zwemdiploma (50m).</t>
    </r>
    <r>
      <rPr>
        <b/>
        <sz val="10"/>
        <color rgb="FF0000FF"/>
        <rFont val="Calibri"/>
        <family val="2"/>
        <scheme val="minor"/>
      </rPr>
      <t xml:space="preserve">
</t>
    </r>
  </si>
  <si>
    <t>Controle van properheid van de autoblokkering Petzl B18 (aap) voor het gebruik.
Werkingstest voor het klimmen.                                                                         
Inspectie van de fitting door een  HuO/O Cdo of een kader PC gerecycleerd en gebriefd.</t>
  </si>
  <si>
    <t>Enkel gebruik van  de touwen "GOEMAN" 11mm dynamisch. 
Geïnspecteerd door de O-Huo Cdo.</t>
  </si>
  <si>
    <t>Veiligheidsbriefing. Inspectie van de fitting door een  HuO/O Cdo. 
Instructie en training volgens richtlijnen SylTec GQ6210 .</t>
  </si>
  <si>
    <t>De afwachtingzone moet zo gekozen enafgebakend zijn om veilig te werken en overbodig Pers te vermijden.</t>
  </si>
  <si>
    <t xml:space="preserve">De installaties zijn in plaats gesteld door HuO/O Cdo volgens de instructies in SylTec GQ 6210. </t>
  </si>
  <si>
    <t>Tijdens planning, Voorbereiding en Recce moeten toegangswegen voor mogelijke evacuatie verkend en gecontroleerd worden.</t>
  </si>
  <si>
    <t>De militair personeel moet in orde zijn met zijn jaarlijk gevechtzwemtest. Deelnemers zijn uitgerust met reddingsvesten, dragen geen tactische helm, de rugzak wordt gedragen op een slinger en zijn vastgemaakt in de boot. 
Een boot met een redder is aanwezig volgens de directives van de SylTech GQ 6210</t>
  </si>
  <si>
    <t>Het militair Pers moet in orde zijn met zijn jaarlijkse test gevechtszwemmen. Deelnemers zijn uitgerust met reddingsvesten, dragen geen tactische helm, de rugzak wordt gedragn op één schouderriem en zijn vastgemaakt in de boot. 
Een boot met een redder is aanwezig volgens de richtlijnen van de SylTech GQ 6210.</t>
  </si>
  <si>
    <t xml:space="preserve">In- en uitstijgplaatsen worden zo gekozen dat ze veilig uitvoerbaar zijn. Zoniet dienen ze met hulpmiddelen uitgerust te worden.
De Mil moeten in orde zijn met zihun  jaarlijkse test gevechtzwemmen. 
Deelnemers zijn uitgerust met reddingsvesten, dragen geen tactische helm, de rugzak wordt gedragen op één schouderriem en zijn vastgemaakt in de boot. 
Een boot met een redder is aanwezig volgens de instructies van SylTech GQ 6210. </t>
  </si>
  <si>
    <t xml:space="preserve"> Dynamische analysis van de verantwordelijk van de activiteit volgens de instructies SylTech GQ 6210</t>
  </si>
  <si>
    <t>De HuO/O controleeert de fitting van de manpack volgens de instructies van de SylTech GQ 6210</t>
  </si>
  <si>
    <t xml:space="preserve">Veiligheidsbriefing, belang van de inflatie riem.
De Mil in orde zijn met zijn jaarlijkse test gevechtszwemmen. 
Deelnemers zijn uitgerust met reddingsvesten, dragen geen tactische helm, de rugzak wordt gedragn op één draagriem en zijn vastgemaakt in de boot.
Een boot met een redder is aanwezig volgens de directives van de SylTech GQ 6210. </t>
  </si>
  <si>
    <t>Respecteren van richtlijnen SylTech GQ 6210. 
Dragen van rugzak op één schouderriem.Leitouw WAD om de oversteek te vergemakkelijken stroomafwaarts. 
GEEN aanhaking aan het leitouw.</t>
  </si>
  <si>
    <t>Veiligheidsbriefing, inspectie van de fitting door een  HuO/O Cdo.   
De levenslijn  is geplaatst op de elleboog om de beveiligingsysteem naar boven te nemen.
Het  verzekering touw is gespannen en vastgemaakt. Zodat autoblokkering vlot meeschuift.</t>
  </si>
  <si>
    <t>Veiligheidsbriefing.
Na  inspectie van de fitting door een  HuO/O Cdo of een kader PC gerecycleerd en gebrief, geeft deze "GO".</t>
  </si>
  <si>
    <t>De HuO/O Cdo controleert fitting, rappelverzekering beneden en geeft dan pas "GO".</t>
  </si>
  <si>
    <t>SylTech HuO/O Cdo GQ6210
Monografieën brevets Cdo A (GQ9110), Cdo B (GQ6310), Cdo C (GQ9112)
Prog Cdo Jr BPC SOVV S5 5510                                                                           
Progressiviteit in de vorming : Eerst bij dag, daarna bij nacht
De vorming is ook een school om de karakter, strijdvaardigheid, zelfvertrouwen en persoonlijke grensverlegging te verbeteren</t>
  </si>
  <si>
    <t xml:space="preserve">Recyclage HuO/O Cdo (GQ9121) 
Cdo 1: OPPP 3620 Bde Para Cdo                                                                                         
Equivalenten buitenlandscursus.
</t>
  </si>
  <si>
    <t>Waarschijnlijkheid = P</t>
  </si>
  <si>
    <t>Mens</t>
  </si>
  <si>
    <t>Omgeving</t>
  </si>
  <si>
    <t>Product/Activiteit</t>
  </si>
  <si>
    <t>Markering</t>
  </si>
  <si>
    <t xml:space="preserve">Risico?                                                       </t>
  </si>
  <si>
    <t xml:space="preserve">Alleen de zwemvesten geven door de TrC Cdo Wing Amph ou Gn zijn toelaten.
Veiligheidsbriefing , inspectie  van de fitting door een HuO/O Cdo </t>
  </si>
  <si>
    <t>Research and Development
Commando Training Center
Quartier Lt Gen ROMAN
Rue Roi Chevalier 13
5024 MARCHE-LES-DAMES</t>
  </si>
  <si>
    <t>3   -Af en toe (Activiteit &lt; 10 min)</t>
  </si>
  <si>
    <t xml:space="preserve">6   -Regelmatig (Activiteit &lt; 30 min) </t>
  </si>
  <si>
    <t xml:space="preserve">10 -Voortdurend (Activiteit &gt; 30 min) </t>
  </si>
  <si>
    <t xml:space="preserve">Overschrijdingsactiviteiten: WIE - WAT - MET WELK MAT ---  Activités de franchissement: QUI - QUOI - AVEC QUEL MAT ( Updated 22 Avr 2015) </t>
  </si>
  <si>
    <t>Pers C Cdo (Mil scholen /écoles Mil, buitenlanders/étrangers, Cdo Junior...)
Kand APTI</t>
  </si>
  <si>
    <t>Dos Ex + AdR approuvés par CE Cdo</t>
  </si>
  <si>
    <t>OefDos + RiA goedgekeurd door TrgC Cdo</t>
  </si>
  <si>
    <t>Niv 4 - Max 30m</t>
  </si>
  <si>
    <r>
      <t xml:space="preserve">KB 13 Jun 2005 “Gebruik van PBM” Art. 25: De werkgever zorgt voor een Opl en Org, in voorkomend geval, een Trgcursus voor het gebruik v/d PBM  - K.B. 31 Aug 2005 (tijdelijke werkzaamheden op hoogte) Art 22 9° “De betrokken werknemers ontvangen een adequate en specifieke opleiding voor de beoogde werkzaamheden, inzonderheid op het vlak van de procedures voor reddingsoperaties”. (Cursus HuO Cdo = een Vmg die eraan beantwoord)                     
</t>
    </r>
    <r>
      <rPr>
        <i/>
        <sz val="12"/>
        <rFont val="Arial"/>
        <family val="2"/>
      </rPr>
      <t>AR 13 Jun 2005 "Utilisation d'EPI" Art. 25: l'employeur dispense une Fmn et organise un Trg pour l'utilisation de l'EPI - AR 31 Aou 2005 (traveaux temporaire en hauteur) Art 22 9° "Les travailleurs concernés reçoivent une formation adéquate et spécifique aux opérations envisagées, notamment sur les procédures de sauvetage". (cours I/AI Cdo = Fmn qui répond à ce critère)</t>
    </r>
  </si>
  <si>
    <t>Volgens richtlijnen/Selon directives Host Nation                                                                                                                                                                                          Volgens meest dwingende VeilMaatregelen/Selon mesures de sécurité les plus contraignantes                                                                                                                  ACOT-SPS-TRGDIR-TCJQ-001/LKD Ed 001/Rev 001 van 2015-05-01</t>
  </si>
  <si>
    <t>Ontbreken bijkomende Eqt, veiligheidsdispositief niet aangepast, valse fitting van PBM</t>
  </si>
  <si>
    <r>
      <t xml:space="preserve">Uitvoerders zonder juiste voorbereiding op de beveilgingsTechn en de specifieke vorderingen : klimprincipes, evenwicht, overschrijding van hindernissen, </t>
    </r>
    <r>
      <rPr>
        <b/>
        <sz val="11"/>
        <color indexed="8"/>
        <rFont val="Calibri"/>
        <family val="2"/>
        <scheme val="minor"/>
      </rPr>
      <t>dubble leeflijn</t>
    </r>
    <r>
      <rPr>
        <sz val="11"/>
        <color indexed="8"/>
        <rFont val="Calibri"/>
        <family val="2"/>
        <scheme val="minor"/>
      </rPr>
      <t>..</t>
    </r>
  </si>
  <si>
    <t xml:space="preserve">Koorden- en Aventuren piste  </t>
  </si>
  <si>
    <t xml:space="preserve">Slechte fysieke conditie van de uitvoerders. </t>
  </si>
  <si>
    <t xml:space="preserve">Problemen op de hindernissen : breken van kabels en touwen, loskomen van vasthechtingspunten door overbelasting van uitvoerders op de hindernissen. </t>
  </si>
  <si>
    <t>Veiligheidsbriefing en controle van de conditie uitvoerders.
Omloop, parcours  aanpassen en moeilijke delen vermijden. 
Initiatie voorzien voor de overschrijdingstechnieken.</t>
  </si>
  <si>
    <t xml:space="preserve">Inspectie door de verantwoordelijke onderichter voor de uitvoering van de activiteit.
Veiligheidsbreifing, controle van het aantal deelnemers op de hindernissen door de HuO/O of de kader.  
</t>
  </si>
  <si>
    <t>Foute houding en manipulatie door uitvoerder : handen voor de dubbele katrol om te remmen : Snij- en brandwonden</t>
  </si>
  <si>
    <t>Vertrekplatform moeilijk: te laag te hoog, te gevaarlijk…</t>
  </si>
  <si>
    <t>Hulpmiddellen voorzien om een veilig vertrek te hebben.
 De techniek om zich  op het touw te laten hangen is gegeven in de veiligheidsbriefing en de uitvoeringstechniques.</t>
  </si>
  <si>
    <t>Te hooge snelheid en botsing bij de aankomst</t>
  </si>
  <si>
    <t>Snelheid afdaling aanpassen na de test , installatie wijzigen.
 De remtechniek en de houding bij de aankomst zijn gegeven in de veiligheidsbriefing.
Eventueel noodrem die ook als interventie kan gebruikt worden om uitvoerders in te halen die vroegtijdig gestopt zijn.</t>
  </si>
  <si>
    <t xml:space="preserve">Lastenrappel </t>
  </si>
  <si>
    <t>De HuO/O Cdo controleert fitting( Berghauss, chest webbing, wapen en afdalingsysteem), rappelverzekering beneden en geeft dan pas "GO".</t>
  </si>
  <si>
    <t>Nacht of bij slecht/gevaarlijke weeromstandigheden uitvoering van lastenrappel</t>
  </si>
  <si>
    <t>De HuO/O verantwoordelijk controleert dat de rappel  verzekerd van beneden is en geeft de GO aan de deelnemer</t>
  </si>
  <si>
    <t>De HuO/O verantwoordelijk controleert dat de rappel  verzekerd van beneden is en geeft de GO aan de deelnemer. 
De HuO/O verantwoordelijk moet een dynamische risicoanalyse doen om en  GO /NO GO advies te geven aan EXDIR.</t>
  </si>
  <si>
    <r>
      <rPr>
        <b/>
        <sz val="10"/>
        <color indexed="12"/>
        <rFont val="Calibri"/>
        <family val="2"/>
        <scheme val="minor"/>
      </rPr>
      <t>De deelnemer is aangehaakt aan een veiligheidstouw of een vastpunt van het vertrek plateform met één touweind van zijn dubbele leng. Het tweede touweind is aangehaakt in de Delta van het DR spel. De HuO Cdo boven zal de veiligheid pas loshaken enkel en alleen op signaal van HuO Cdo, beneden aan de rem</t>
    </r>
    <r>
      <rPr>
        <sz val="10"/>
        <color indexed="12"/>
        <rFont val="Calibri"/>
        <family val="2"/>
        <scheme val="minor"/>
      </rPr>
      <t xml:space="preserve">.  De deelnemer is gebriefd en vertrek op de 'GO'. </t>
    </r>
  </si>
  <si>
    <t>Veiligheidsbriefing en fitting zijn gecontroleerd door de HuO/O Cdo. 
Voor de niet paracommando, een initiatie op de piste Gelbressée is verplicht om de beveiligingstechniek met dubbele leeflijn in te oefenen. --&gt; initiatie op de grond te CE PARA</t>
  </si>
  <si>
    <t>Reverso</t>
  </si>
  <si>
    <t>Veiligheidsbriefing,DEMO,uitleg, inspectie door HuO/O,Fitting reverso</t>
  </si>
  <si>
    <t>Oefening : CQB Demo met Helirappel (22Cie - 3 Para)</t>
  </si>
  <si>
    <t>Van 140900JUL23 - 141700JUL23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</si>
</sst>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5" x14ac:knownFonts="1">
    <font>
      <sz val="10"/>
      <name val="Arial"/>
    </font>
    <font>
      <sz val="9"/>
      <name val="Arial"/>
      <family val="2"/>
    </font>
    <font>
      <b/>
      <sz val="9"/>
      <name val="Tahoma"/>
      <family val="2"/>
    </font>
    <font>
      <sz val="9"/>
      <name val="Tahoma"/>
      <family val="2"/>
    </font>
    <font>
      <sz val="9"/>
      <name val="Times New Roman"/>
      <family val="1"/>
    </font>
    <font>
      <sz val="9"/>
      <color indexed="9"/>
      <name val="Tahoma"/>
      <family val="2"/>
    </font>
    <font>
      <sz val="9"/>
      <color indexed="12"/>
      <name val="Courier New"/>
      <family val="3"/>
    </font>
    <font>
      <b/>
      <sz val="9"/>
      <name val="Times New Roman"/>
      <family val="1"/>
    </font>
    <font>
      <sz val="10"/>
      <name val="Arial"/>
      <family val="2"/>
    </font>
    <font>
      <sz val="9"/>
      <color rgb="FFFF0000"/>
      <name val="Times New Roman"/>
      <family val="1"/>
    </font>
    <font>
      <u/>
      <sz val="10"/>
      <color theme="10"/>
      <name val="Arial"/>
      <family val="2"/>
    </font>
    <font>
      <b/>
      <sz val="20"/>
      <color theme="1"/>
      <name val="Calibri"/>
      <family val="2"/>
      <scheme val="minor"/>
    </font>
    <font>
      <b/>
      <sz val="16"/>
      <color theme="1"/>
      <name val="Calibri"/>
      <family val="2"/>
      <scheme val="minor"/>
    </font>
    <font>
      <b/>
      <sz val="9"/>
      <name val="Calibri"/>
      <family val="2"/>
      <scheme val="minor"/>
    </font>
    <font>
      <b/>
      <sz val="10"/>
      <color indexed="9"/>
      <name val="Calibri"/>
      <family val="2"/>
      <scheme val="minor"/>
    </font>
    <font>
      <sz val="11"/>
      <color indexed="8"/>
      <name val="Calibri"/>
      <family val="2"/>
      <scheme val="minor"/>
    </font>
    <font>
      <sz val="11"/>
      <name val="Calibri"/>
      <family val="2"/>
      <scheme val="minor"/>
    </font>
    <font>
      <b/>
      <sz val="11"/>
      <color indexed="9"/>
      <name val="Calibri"/>
      <family val="2"/>
      <scheme val="minor"/>
    </font>
    <font>
      <b/>
      <sz val="11"/>
      <name val="Calibri"/>
      <family val="2"/>
      <scheme val="minor"/>
    </font>
    <font>
      <b/>
      <sz val="9"/>
      <color indexed="12"/>
      <name val="Calibri"/>
      <family val="2"/>
      <scheme val="minor"/>
    </font>
    <font>
      <b/>
      <sz val="10"/>
      <name val="Calibri"/>
      <family val="2"/>
      <scheme val="minor"/>
    </font>
    <font>
      <b/>
      <sz val="14"/>
      <name val="Calibri"/>
      <family val="2"/>
      <scheme val="minor"/>
    </font>
    <font>
      <b/>
      <sz val="12"/>
      <name val="Calibri"/>
      <family val="2"/>
      <scheme val="minor"/>
    </font>
    <font>
      <sz val="9"/>
      <name val="Calibri"/>
      <family val="2"/>
      <scheme val="minor"/>
    </font>
    <font>
      <sz val="10"/>
      <name val="Calibri"/>
      <family val="2"/>
      <scheme val="minor"/>
    </font>
    <font>
      <sz val="10"/>
      <color indexed="12"/>
      <name val="Calibri"/>
      <family val="2"/>
      <scheme val="minor"/>
    </font>
    <font>
      <sz val="10"/>
      <color indexed="9"/>
      <name val="Calibri"/>
      <family val="2"/>
      <scheme val="minor"/>
    </font>
    <font>
      <sz val="9"/>
      <color indexed="12"/>
      <name val="Calibri"/>
      <family val="2"/>
      <scheme val="minor"/>
    </font>
    <font>
      <sz val="7"/>
      <name val="Calibri"/>
      <family val="2"/>
      <scheme val="minor"/>
    </font>
    <font>
      <sz val="7"/>
      <color indexed="12"/>
      <name val="Calibri"/>
      <family val="2"/>
      <scheme val="minor"/>
    </font>
    <font>
      <sz val="7"/>
      <color indexed="9"/>
      <name val="Calibri"/>
      <family val="2"/>
      <scheme val="minor"/>
    </font>
    <font>
      <sz val="9"/>
      <color rgb="FFFF0000"/>
      <name val="Calibri"/>
      <family val="2"/>
      <scheme val="minor"/>
    </font>
    <font>
      <b/>
      <sz val="18"/>
      <name val="Calibri"/>
      <family val="2"/>
      <scheme val="minor"/>
    </font>
    <font>
      <sz val="14"/>
      <name val="Calibri"/>
      <family val="2"/>
      <scheme val="minor"/>
    </font>
    <font>
      <u/>
      <sz val="10"/>
      <color theme="10"/>
      <name val="Calibri"/>
      <family val="2"/>
      <scheme val="minor"/>
    </font>
    <font>
      <b/>
      <sz val="14"/>
      <color indexed="10"/>
      <name val="Calibri"/>
      <family val="2"/>
      <scheme val="minor"/>
    </font>
    <font>
      <b/>
      <sz val="9"/>
      <color indexed="9"/>
      <name val="Tahoma"/>
      <family val="2"/>
    </font>
    <font>
      <sz val="9"/>
      <color rgb="FF8064A2"/>
      <name val="Tahoma"/>
      <family val="2"/>
    </font>
    <font>
      <b/>
      <sz val="9"/>
      <color rgb="FF8064A2"/>
      <name val="Tahoma"/>
      <family val="2"/>
    </font>
    <font>
      <sz val="10"/>
      <color indexed="8"/>
      <name val="Times New Roman"/>
      <family val="1"/>
    </font>
    <font>
      <sz val="10"/>
      <name val="Times New Roman"/>
      <family val="1"/>
    </font>
    <font>
      <b/>
      <sz val="10"/>
      <color indexed="12"/>
      <name val="Calibri"/>
      <family val="2"/>
      <scheme val="minor"/>
    </font>
    <font>
      <sz val="10"/>
      <color rgb="FF0000FF"/>
      <name val="Calibri"/>
      <family val="2"/>
      <scheme val="minor"/>
    </font>
    <font>
      <b/>
      <sz val="10"/>
      <color rgb="FF0000FF"/>
      <name val="Calibri"/>
      <family val="2"/>
      <scheme val="minor"/>
    </font>
    <font>
      <u/>
      <sz val="10"/>
      <color theme="11"/>
      <name val="Arial"/>
      <family val="2"/>
    </font>
    <font>
      <sz val="10"/>
      <color rgb="FF0000D4"/>
      <name val="Calibri"/>
      <family val="2"/>
    </font>
    <font>
      <b/>
      <sz val="13"/>
      <name val="Calibri"/>
      <family val="2"/>
      <scheme val="minor"/>
    </font>
    <font>
      <b/>
      <sz val="16"/>
      <name val="Calibri"/>
      <family val="2"/>
      <scheme val="minor"/>
    </font>
    <font>
      <sz val="11"/>
      <color theme="1"/>
      <name val="Calibri"/>
      <family val="2"/>
      <scheme val="minor"/>
    </font>
    <font>
      <b/>
      <sz val="12"/>
      <color rgb="FF000000"/>
      <name val="Arial"/>
      <family val="2"/>
    </font>
    <font>
      <sz val="12"/>
      <name val="Arial"/>
      <family val="2"/>
    </font>
    <font>
      <sz val="12"/>
      <color rgb="FF000000"/>
      <name val="Arial"/>
      <family val="2"/>
    </font>
    <font>
      <sz val="12"/>
      <color rgb="FF00B0F0"/>
      <name val="Arial"/>
      <family val="2"/>
    </font>
    <font>
      <i/>
      <sz val="12"/>
      <name val="Arial"/>
      <family val="2"/>
    </font>
    <font>
      <b/>
      <sz val="11"/>
      <color indexed="8"/>
      <name val="Calibri"/>
      <family val="2"/>
      <scheme val="minor"/>
    </font>
  </fonts>
  <fills count="18">
    <fill>
      <patternFill patternType="none"/>
    </fill>
    <fill>
      <patternFill patternType="gray125"/>
    </fill>
    <fill>
      <patternFill patternType="solid">
        <fgColor indexed="12"/>
        <bgColor indexed="64"/>
      </patternFill>
    </fill>
    <fill>
      <patternFill patternType="solid">
        <fgColor indexed="11"/>
        <bgColor indexed="64"/>
      </patternFill>
    </fill>
    <fill>
      <patternFill patternType="solid">
        <fgColor indexed="52"/>
        <bgColor indexed="64"/>
      </patternFill>
    </fill>
    <fill>
      <patternFill patternType="solid">
        <fgColor indexed="51"/>
        <bgColor indexed="64"/>
      </patternFill>
    </fill>
    <fill>
      <patternFill patternType="solid">
        <fgColor indexed="53"/>
        <bgColor indexed="64"/>
      </patternFill>
    </fill>
    <fill>
      <patternFill patternType="solid">
        <fgColor indexed="10"/>
        <bgColor indexed="64"/>
      </patternFill>
    </fill>
    <fill>
      <patternFill patternType="solid">
        <fgColor rgb="FF0000FF"/>
        <bgColor indexed="64"/>
      </patternFill>
    </fill>
    <fill>
      <patternFill patternType="solid">
        <fgColor theme="7"/>
        <bgColor indexed="64"/>
      </patternFill>
    </fill>
    <fill>
      <patternFill patternType="solid">
        <fgColor theme="0"/>
        <bgColor indexed="64"/>
      </patternFill>
    </fill>
    <fill>
      <patternFill patternType="solid">
        <fgColor rgb="FF8064A2"/>
        <bgColor indexed="64"/>
      </patternFill>
    </fill>
    <fill>
      <patternFill patternType="solid">
        <fgColor rgb="FF92D050"/>
        <bgColor indexed="64"/>
      </patternFill>
    </fill>
    <fill>
      <patternFill patternType="solid">
        <fgColor rgb="FFFFC000"/>
        <bgColor indexed="64"/>
      </patternFill>
    </fill>
    <fill>
      <patternFill patternType="solid">
        <fgColor rgb="FFFF0000"/>
        <bgColor indexed="64"/>
      </patternFill>
    </fill>
    <fill>
      <patternFill patternType="solid">
        <fgColor theme="9"/>
        <bgColor indexed="64"/>
      </patternFill>
    </fill>
    <fill>
      <patternFill patternType="solid">
        <fgColor rgb="FFFF6600"/>
        <bgColor indexed="64"/>
      </patternFill>
    </fill>
    <fill>
      <patternFill patternType="solid">
        <fgColor rgb="FFFF9900"/>
        <bgColor indexed="64"/>
      </patternFill>
    </fill>
  </fills>
  <borders count="40">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rgb="FF000000"/>
      </right>
      <top/>
      <bottom style="medium">
        <color rgb="FF000000"/>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style="medium">
        <color auto="1"/>
      </right>
      <top/>
      <bottom style="medium">
        <color rgb="FF000000"/>
      </bottom>
      <diagonal/>
    </border>
    <border>
      <left style="medium">
        <color auto="1"/>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medium">
        <color auto="1"/>
      </right>
      <top style="medium">
        <color rgb="FF000000"/>
      </top>
      <bottom/>
      <diagonal/>
    </border>
    <border>
      <left style="medium">
        <color rgb="FF000000"/>
      </left>
      <right style="medium">
        <color rgb="FF000000"/>
      </right>
      <top/>
      <bottom style="medium">
        <color rgb="FF000000"/>
      </bottom>
      <diagonal/>
    </border>
    <border>
      <left style="medium">
        <color auto="1"/>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style="medium">
        <color rgb="FF000000"/>
      </left>
      <right style="medium">
        <color auto="1"/>
      </right>
      <top style="medium">
        <color rgb="FF000000"/>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auto="1"/>
      </left>
      <right style="medium">
        <color rgb="FF000000"/>
      </right>
      <top style="medium">
        <color rgb="FF000000"/>
      </top>
      <bottom style="medium">
        <color auto="1"/>
      </bottom>
      <diagonal/>
    </border>
    <border>
      <left style="medium">
        <color rgb="FF000000"/>
      </left>
      <right style="medium">
        <color rgb="FF000000"/>
      </right>
      <top style="medium">
        <color rgb="FF000000"/>
      </top>
      <bottom style="medium">
        <color auto="1"/>
      </bottom>
      <diagonal/>
    </border>
    <border>
      <left style="medium">
        <color rgb="FF000000"/>
      </left>
      <right/>
      <top style="medium">
        <color rgb="FF000000"/>
      </top>
      <bottom style="medium">
        <color auto="1"/>
      </bottom>
      <diagonal/>
    </border>
    <border>
      <left/>
      <right/>
      <top style="medium">
        <color rgb="FF000000"/>
      </top>
      <bottom style="medium">
        <color auto="1"/>
      </bottom>
      <diagonal/>
    </border>
    <border>
      <left/>
      <right style="medium">
        <color rgb="FF000000"/>
      </right>
      <top style="medium">
        <color rgb="FF000000"/>
      </top>
      <bottom style="medium">
        <color auto="1"/>
      </bottom>
      <diagonal/>
    </border>
    <border>
      <left style="medium">
        <color rgb="FF000000"/>
      </left>
      <right style="medium">
        <color auto="1"/>
      </right>
      <top style="medium">
        <color rgb="FF000000"/>
      </top>
      <bottom style="medium">
        <color auto="1"/>
      </bottom>
      <diagonal/>
    </border>
    <border>
      <left style="thin">
        <color auto="1"/>
      </left>
      <right/>
      <top/>
      <bottom style="thin">
        <color auto="1"/>
      </bottom>
      <diagonal/>
    </border>
    <border>
      <left/>
      <right style="thin">
        <color auto="1"/>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right/>
      <top style="thin">
        <color auto="1"/>
      </top>
      <bottom/>
      <diagonal/>
    </border>
    <border>
      <left style="thin">
        <color auto="1"/>
      </left>
      <right/>
      <top/>
      <bottom/>
      <diagonal/>
    </border>
  </borders>
  <cellStyleXfs count="17">
    <xf numFmtId="0" fontId="0" fillId="0" borderId="0"/>
    <xf numFmtId="0" fontId="8" fillId="0" borderId="0"/>
    <xf numFmtId="0" fontId="10"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8" fillId="0" borderId="0"/>
  </cellStyleXfs>
  <cellXfs count="253">
    <xf numFmtId="0" fontId="0" fillId="0" borderId="0" xfId="0"/>
    <xf numFmtId="0" fontId="1" fillId="0" borderId="0" xfId="0" applyFont="1" applyAlignment="1">
      <alignment horizontal="center"/>
    </xf>
    <xf numFmtId="0" fontId="1" fillId="0" borderId="0" xfId="0" applyFont="1"/>
    <xf numFmtId="0" fontId="3" fillId="0" borderId="1" xfId="0" applyFont="1" applyFill="1" applyBorder="1" applyAlignment="1">
      <alignment horizontal="center" wrapText="1"/>
    </xf>
    <xf numFmtId="0" fontId="6" fillId="2" borderId="1" xfId="0" applyFont="1" applyFill="1" applyBorder="1" applyAlignment="1">
      <alignment vertical="top" wrapText="1"/>
    </xf>
    <xf numFmtId="0" fontId="4" fillId="0" borderId="0" xfId="0" applyFont="1"/>
    <xf numFmtId="0" fontId="5" fillId="2" borderId="1" xfId="0" applyFont="1" applyFill="1" applyBorder="1" applyAlignment="1">
      <alignment horizontal="center" vertical="center" wrapText="1"/>
    </xf>
    <xf numFmtId="0" fontId="0" fillId="0" borderId="0" xfId="0"/>
    <xf numFmtId="0" fontId="4" fillId="0" borderId="1" xfId="0" applyFont="1" applyFill="1" applyBorder="1" applyAlignment="1">
      <alignment horizontal="center" vertical="center" wrapText="1"/>
    </xf>
    <xf numFmtId="0" fontId="2" fillId="0" borderId="1" xfId="0" applyFont="1" applyFill="1" applyBorder="1" applyAlignment="1">
      <alignment horizontal="center" wrapText="1"/>
    </xf>
    <xf numFmtId="0" fontId="5" fillId="2" borderId="1" xfId="0" applyFont="1" applyFill="1" applyBorder="1" applyAlignment="1">
      <alignment horizontal="center" vertical="top" wrapText="1"/>
    </xf>
    <xf numFmtId="0" fontId="4" fillId="0" borderId="5" xfId="0" applyFont="1" applyBorder="1" applyAlignment="1">
      <alignment horizontal="left"/>
    </xf>
    <xf numFmtId="0" fontId="3" fillId="9" borderId="1" xfId="0" applyFont="1" applyFill="1" applyBorder="1" applyAlignment="1">
      <alignment horizontal="center" wrapText="1"/>
    </xf>
    <xf numFmtId="0" fontId="4" fillId="9" borderId="1" xfId="0" applyFont="1" applyFill="1" applyBorder="1" applyAlignment="1">
      <alignment horizontal="center" vertical="center" wrapText="1"/>
    </xf>
    <xf numFmtId="0" fontId="0" fillId="10" borderId="0" xfId="0" applyFill="1"/>
    <xf numFmtId="0" fontId="7" fillId="0" borderId="3" xfId="0" applyFont="1" applyBorder="1" applyAlignment="1"/>
    <xf numFmtId="0" fontId="7" fillId="0" borderId="5" xfId="0" applyFont="1" applyBorder="1" applyAlignment="1"/>
    <xf numFmtId="0" fontId="7" fillId="0" borderId="2" xfId="0" applyFont="1" applyBorder="1" applyAlignment="1"/>
    <xf numFmtId="0" fontId="4" fillId="0" borderId="3" xfId="0" applyFont="1" applyBorder="1" applyAlignment="1"/>
    <xf numFmtId="0" fontId="4" fillId="0" borderId="5" xfId="0" applyFont="1" applyBorder="1" applyAlignment="1"/>
    <xf numFmtId="0" fontId="4" fillId="0" borderId="2" xfId="0" applyFont="1" applyBorder="1" applyAlignment="1"/>
    <xf numFmtId="0" fontId="4" fillId="0" borderId="5" xfId="0" applyFont="1" applyBorder="1" applyAlignment="1">
      <alignment horizontal="left"/>
    </xf>
    <xf numFmtId="0" fontId="9" fillId="10" borderId="1" xfId="0" applyFont="1" applyFill="1" applyBorder="1"/>
    <xf numFmtId="0" fontId="4" fillId="0" borderId="1" xfId="0" applyFont="1" applyBorder="1" applyAlignment="1"/>
    <xf numFmtId="0" fontId="4" fillId="0" borderId="5" xfId="0" applyFont="1" applyBorder="1" applyAlignment="1">
      <alignment horizontal="left"/>
    </xf>
    <xf numFmtId="0" fontId="4" fillId="0" borderId="5" xfId="0" applyFont="1" applyBorder="1" applyAlignment="1">
      <alignment horizontal="left"/>
    </xf>
    <xf numFmtId="0" fontId="4" fillId="0" borderId="2" xfId="0" applyFont="1" applyBorder="1" applyAlignment="1">
      <alignment horizontal="left"/>
    </xf>
    <xf numFmtId="0" fontId="9" fillId="10" borderId="2" xfId="0" applyFont="1" applyFill="1" applyBorder="1"/>
    <xf numFmtId="0" fontId="3" fillId="0" borderId="1" xfId="0" applyFont="1" applyFill="1" applyBorder="1" applyAlignment="1">
      <alignment horizontal="center" vertical="center" wrapText="1"/>
    </xf>
    <xf numFmtId="0" fontId="14" fillId="2" borderId="1" xfId="0" applyFont="1" applyFill="1" applyBorder="1" applyAlignment="1">
      <alignment horizontal="left" vertical="center" wrapText="1"/>
    </xf>
    <xf numFmtId="0" fontId="15" fillId="0" borderId="1" xfId="0" applyFont="1" applyFill="1" applyBorder="1" applyAlignment="1">
      <alignment horizontal="left" vertical="center" wrapText="1"/>
    </xf>
    <xf numFmtId="0" fontId="17" fillId="2" borderId="1" xfId="0" applyFont="1" applyFill="1" applyBorder="1" applyAlignment="1">
      <alignment horizontal="left" vertical="center" wrapText="1"/>
    </xf>
    <xf numFmtId="0" fontId="18" fillId="9" borderId="7" xfId="0" applyFont="1" applyFill="1" applyBorder="1" applyAlignment="1">
      <alignment horizontal="center" vertical="center" wrapText="1"/>
    </xf>
    <xf numFmtId="0" fontId="16" fillId="0" borderId="1" xfId="0" applyFont="1" applyBorder="1" applyAlignment="1">
      <alignment horizontal="left" vertical="center" wrapText="1"/>
    </xf>
    <xf numFmtId="0" fontId="23" fillId="0" borderId="1" xfId="0" applyFont="1" applyFill="1" applyBorder="1" applyAlignment="1">
      <alignment horizontal="center" vertical="center" wrapText="1"/>
    </xf>
    <xf numFmtId="0" fontId="24" fillId="0" borderId="1" xfId="0" applyFont="1" applyFill="1" applyBorder="1" applyAlignment="1">
      <alignment horizontal="center" vertical="center" wrapText="1"/>
    </xf>
    <xf numFmtId="0" fontId="13" fillId="0" borderId="1" xfId="0" applyFont="1" applyFill="1" applyBorder="1" applyAlignment="1">
      <alignment horizontal="center" vertical="center" wrapText="1"/>
    </xf>
    <xf numFmtId="0" fontId="25" fillId="2" borderId="1" xfId="0" applyFont="1" applyFill="1" applyBorder="1" applyAlignment="1">
      <alignment vertical="top" wrapText="1"/>
    </xf>
    <xf numFmtId="0" fontId="24" fillId="8" borderId="1" xfId="0" applyFont="1" applyFill="1" applyBorder="1" applyAlignment="1">
      <alignment horizontal="center" vertical="center" wrapText="1"/>
    </xf>
    <xf numFmtId="0" fontId="24" fillId="9" borderId="1" xfId="0" applyFont="1" applyFill="1" applyBorder="1" applyAlignment="1">
      <alignment horizontal="center" vertical="center" wrapText="1"/>
    </xf>
    <xf numFmtId="0" fontId="26" fillId="2" borderId="1" xfId="0" applyFont="1" applyFill="1" applyBorder="1" applyAlignment="1">
      <alignment vertical="top" wrapText="1"/>
    </xf>
    <xf numFmtId="0" fontId="13" fillId="0" borderId="0" xfId="0" applyFont="1" applyAlignment="1">
      <alignment horizontal="left" wrapText="1"/>
    </xf>
    <xf numFmtId="0" fontId="23" fillId="0" borderId="0" xfId="0" applyFont="1" applyBorder="1" applyAlignment="1">
      <alignment vertical="center"/>
    </xf>
    <xf numFmtId="14" fontId="19" fillId="0" borderId="0" xfId="0" applyNumberFormat="1" applyFont="1" applyBorder="1" applyAlignment="1">
      <alignment vertical="center"/>
    </xf>
    <xf numFmtId="0" fontId="13" fillId="0" borderId="1" xfId="0" applyFont="1" applyFill="1" applyBorder="1" applyAlignment="1">
      <alignment horizontal="center" wrapText="1"/>
    </xf>
    <xf numFmtId="0" fontId="23" fillId="11" borderId="1" xfId="0" applyFont="1" applyFill="1" applyBorder="1" applyAlignment="1">
      <alignment horizontal="center" vertical="center" wrapText="1"/>
    </xf>
    <xf numFmtId="0" fontId="23" fillId="9" borderId="1" xfId="0" applyFont="1" applyFill="1" applyBorder="1" applyAlignment="1">
      <alignment horizontal="center" vertical="center" wrapText="1"/>
    </xf>
    <xf numFmtId="0" fontId="27" fillId="2" borderId="1" xfId="0" applyFont="1" applyFill="1" applyBorder="1" applyAlignment="1">
      <alignment vertical="top" wrapText="1"/>
    </xf>
    <xf numFmtId="0" fontId="28" fillId="0" borderId="1" xfId="0" applyFont="1" applyFill="1" applyBorder="1" applyAlignment="1" applyProtection="1">
      <alignment horizontal="center" vertical="center" wrapText="1"/>
      <protection locked="0"/>
    </xf>
    <xf numFmtId="0" fontId="29" fillId="2" borderId="1" xfId="0" applyFont="1" applyFill="1" applyBorder="1" applyAlignment="1">
      <alignment vertical="top" wrapText="1"/>
    </xf>
    <xf numFmtId="0" fontId="30" fillId="2" borderId="1" xfId="0" applyFont="1" applyFill="1" applyBorder="1" applyAlignment="1">
      <alignment vertical="top" wrapText="1"/>
    </xf>
    <xf numFmtId="0" fontId="28" fillId="9" borderId="1" xfId="0" applyFont="1" applyFill="1" applyBorder="1" applyAlignment="1">
      <alignment horizontal="center" vertical="center" wrapText="1"/>
    </xf>
    <xf numFmtId="0" fontId="23" fillId="0" borderId="0" xfId="0" applyFont="1" applyAlignment="1">
      <alignment horizontal="center"/>
    </xf>
    <xf numFmtId="0" fontId="24" fillId="0" borderId="0" xfId="0" applyFont="1"/>
    <xf numFmtId="0" fontId="23" fillId="3" borderId="3" xfId="0" applyFont="1" applyFill="1" applyBorder="1" applyAlignment="1"/>
    <xf numFmtId="0" fontId="23" fillId="3" borderId="5" xfId="0" applyFont="1" applyFill="1" applyBorder="1" applyAlignment="1"/>
    <xf numFmtId="0" fontId="23" fillId="3" borderId="2" xfId="0" applyFont="1" applyFill="1" applyBorder="1" applyAlignment="1"/>
    <xf numFmtId="0" fontId="23" fillId="5" borderId="3" xfId="0" applyFont="1" applyFill="1" applyBorder="1" applyAlignment="1"/>
    <xf numFmtId="0" fontId="23" fillId="5" borderId="5" xfId="0" applyFont="1" applyFill="1" applyBorder="1" applyAlignment="1"/>
    <xf numFmtId="0" fontId="23" fillId="5" borderId="2" xfId="0" applyFont="1" applyFill="1" applyBorder="1" applyAlignment="1"/>
    <xf numFmtId="0" fontId="23" fillId="4" borderId="5" xfId="0" applyFont="1" applyFill="1" applyBorder="1" applyAlignment="1"/>
    <xf numFmtId="0" fontId="23" fillId="4" borderId="2" xfId="0" applyFont="1" applyFill="1" applyBorder="1" applyAlignment="1"/>
    <xf numFmtId="0" fontId="23" fillId="6" borderId="5" xfId="0" applyFont="1" applyFill="1" applyBorder="1" applyAlignment="1"/>
    <xf numFmtId="0" fontId="23" fillId="6" borderId="2" xfId="0" applyFont="1" applyFill="1" applyBorder="1" applyAlignment="1"/>
    <xf numFmtId="0" fontId="23" fillId="7" borderId="3" xfId="0" applyFont="1" applyFill="1" applyBorder="1" applyAlignment="1"/>
    <xf numFmtId="0" fontId="23" fillId="7" borderId="5" xfId="0" applyFont="1" applyFill="1" applyBorder="1" applyAlignment="1"/>
    <xf numFmtId="0" fontId="23" fillId="7" borderId="2" xfId="0" applyFont="1" applyFill="1" applyBorder="1" applyAlignment="1"/>
    <xf numFmtId="0" fontId="24" fillId="8" borderId="3" xfId="0" applyFont="1" applyFill="1" applyBorder="1" applyAlignment="1">
      <alignment horizontal="center" vertical="center" wrapText="1"/>
    </xf>
    <xf numFmtId="0" fontId="24" fillId="9" borderId="3" xfId="0" applyFont="1" applyFill="1" applyBorder="1" applyAlignment="1">
      <alignment horizontal="center" vertical="center" wrapText="1"/>
    </xf>
    <xf numFmtId="0" fontId="19" fillId="0" borderId="0" xfId="0" applyFont="1" applyBorder="1" applyAlignment="1">
      <alignment vertical="center"/>
    </xf>
    <xf numFmtId="0" fontId="13" fillId="9" borderId="6" xfId="0" applyFont="1" applyFill="1" applyBorder="1" applyAlignment="1">
      <alignment horizontal="center" vertical="center" wrapText="1"/>
    </xf>
    <xf numFmtId="0" fontId="25" fillId="0" borderId="1" xfId="0" applyFont="1" applyFill="1" applyBorder="1" applyAlignment="1" applyProtection="1">
      <alignment horizontal="left" vertical="center" wrapText="1"/>
      <protection locked="0"/>
    </xf>
    <xf numFmtId="0" fontId="23" fillId="0" borderId="0" xfId="0" applyFont="1"/>
    <xf numFmtId="0" fontId="23" fillId="0" borderId="0" xfId="0" applyFont="1" applyAlignment="1">
      <alignment vertical="center"/>
    </xf>
    <xf numFmtId="0" fontId="13" fillId="0" borderId="7" xfId="0" applyFont="1" applyFill="1" applyBorder="1" applyAlignment="1">
      <alignment horizontal="center" wrapText="1"/>
    </xf>
    <xf numFmtId="0" fontId="23" fillId="9" borderId="2" xfId="0" applyFont="1" applyFill="1" applyBorder="1" applyAlignment="1">
      <alignment horizontal="center" vertical="center" wrapText="1"/>
    </xf>
    <xf numFmtId="0" fontId="30" fillId="2" borderId="2" xfId="0" applyFont="1" applyFill="1" applyBorder="1" applyAlignment="1">
      <alignment vertical="top" wrapText="1"/>
    </xf>
    <xf numFmtId="0" fontId="28" fillId="9" borderId="2" xfId="0" applyFont="1" applyFill="1" applyBorder="1" applyAlignment="1">
      <alignment horizontal="center" vertical="center" wrapText="1"/>
    </xf>
    <xf numFmtId="0" fontId="23" fillId="10" borderId="0" xfId="0" applyFont="1" applyFill="1"/>
    <xf numFmtId="0" fontId="33" fillId="0" borderId="0" xfId="0" applyFont="1" applyAlignment="1">
      <alignment horizontal="right" wrapText="1"/>
    </xf>
    <xf numFmtId="0" fontId="21" fillId="0" borderId="0" xfId="0" applyFont="1" applyAlignment="1">
      <alignment wrapText="1"/>
    </xf>
    <xf numFmtId="0" fontId="22" fillId="0" borderId="0" xfId="0" applyFont="1" applyAlignment="1" applyProtection="1">
      <alignment vertical="center"/>
      <protection locked="0"/>
    </xf>
    <xf numFmtId="0" fontId="13" fillId="0" borderId="0" xfId="0" applyFont="1" applyAlignment="1">
      <alignment horizontal="right" vertical="center"/>
    </xf>
    <xf numFmtId="0" fontId="20" fillId="9" borderId="6" xfId="0" applyFont="1" applyFill="1" applyBorder="1" applyAlignment="1">
      <alignment horizontal="left" vertical="center" wrapText="1"/>
    </xf>
    <xf numFmtId="0" fontId="25" fillId="0" borderId="1" xfId="0" applyFont="1" applyBorder="1" applyAlignment="1" applyProtection="1">
      <alignment horizontal="left" vertical="center" wrapText="1"/>
      <protection locked="0"/>
    </xf>
    <xf numFmtId="0" fontId="18" fillId="9" borderId="7" xfId="0" applyFont="1" applyFill="1" applyBorder="1" applyAlignment="1">
      <alignment horizontal="left" vertical="center" wrapText="1"/>
    </xf>
    <xf numFmtId="0" fontId="15" fillId="0" borderId="7" xfId="0" applyFont="1" applyFill="1" applyBorder="1" applyAlignment="1">
      <alignment horizontal="left" vertical="center" wrapText="1"/>
    </xf>
    <xf numFmtId="0" fontId="25" fillId="2" borderId="1" xfId="0" applyFont="1" applyFill="1" applyBorder="1" applyAlignment="1">
      <alignment horizontal="left" vertical="center" wrapText="1"/>
    </xf>
    <xf numFmtId="0" fontId="26" fillId="2" borderId="1" xfId="0" applyFont="1" applyFill="1" applyBorder="1" applyAlignment="1">
      <alignment horizontal="left" vertical="center" wrapText="1"/>
    </xf>
    <xf numFmtId="0" fontId="25" fillId="0" borderId="1" xfId="0" applyFont="1" applyBorder="1" applyAlignment="1" applyProtection="1">
      <alignment horizontal="left" vertical="center" wrapText="1"/>
    </xf>
    <xf numFmtId="0" fontId="36" fillId="2" borderId="1"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36" fillId="2" borderId="1" xfId="0" applyFont="1" applyFill="1" applyBorder="1" applyAlignment="1" applyProtection="1">
      <alignment horizontal="center" vertical="center" wrapText="1"/>
      <protection locked="0"/>
    </xf>
    <xf numFmtId="0" fontId="2" fillId="0" borderId="1" xfId="0" applyFont="1" applyFill="1" applyBorder="1" applyAlignment="1" applyProtection="1">
      <alignment horizontal="center" vertical="center" wrapText="1"/>
      <protection locked="0"/>
    </xf>
    <xf numFmtId="0" fontId="38" fillId="9" borderId="7" xfId="0" applyFont="1" applyFill="1" applyBorder="1" applyAlignment="1">
      <alignment horizontal="center" wrapText="1"/>
    </xf>
    <xf numFmtId="0" fontId="3"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28" fillId="0" borderId="0" xfId="0" applyFont="1" applyFill="1" applyBorder="1" applyAlignment="1" applyProtection="1">
      <alignment horizontal="center" vertical="center" wrapText="1"/>
      <protection locked="0"/>
    </xf>
    <xf numFmtId="0" fontId="24" fillId="0" borderId="0" xfId="0" applyFont="1" applyFill="1" applyBorder="1" applyAlignment="1">
      <alignment horizontal="center" vertical="center" wrapText="1"/>
    </xf>
    <xf numFmtId="0" fontId="7" fillId="0" borderId="7" xfId="0" applyFont="1" applyBorder="1"/>
    <xf numFmtId="0" fontId="16" fillId="0" borderId="1" xfId="0" applyFont="1" applyBorder="1" applyAlignment="1" applyProtection="1">
      <alignment horizontal="left" vertical="center" wrapText="1"/>
    </xf>
    <xf numFmtId="0" fontId="28" fillId="0" borderId="1" xfId="0" applyFont="1" applyFill="1" applyBorder="1" applyAlignment="1" applyProtection="1">
      <alignment horizontal="center" vertical="center" wrapText="1"/>
    </xf>
    <xf numFmtId="0" fontId="24"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15" fillId="0" borderId="1" xfId="0" applyFont="1" applyFill="1" applyBorder="1" applyAlignment="1" applyProtection="1">
      <alignment horizontal="left" vertical="center" wrapText="1"/>
    </xf>
    <xf numFmtId="0" fontId="25" fillId="0" borderId="1" xfId="0" applyFont="1" applyFill="1" applyBorder="1" applyAlignment="1" applyProtection="1">
      <alignment horizontal="left" vertical="center" wrapText="1"/>
    </xf>
    <xf numFmtId="0" fontId="16" fillId="0" borderId="1" xfId="0" applyFont="1" applyFill="1" applyBorder="1" applyAlignment="1" applyProtection="1">
      <alignment horizontal="left" vertical="center" wrapText="1"/>
    </xf>
    <xf numFmtId="0" fontId="28" fillId="0" borderId="2" xfId="0" applyFont="1" applyFill="1" applyBorder="1" applyAlignment="1" applyProtection="1">
      <alignment horizontal="center" vertical="center" wrapText="1"/>
    </xf>
    <xf numFmtId="0" fontId="3" fillId="9" borderId="1" xfId="0" applyFont="1" applyFill="1" applyBorder="1" applyAlignment="1" applyProtection="1">
      <alignment horizontal="center" wrapText="1"/>
    </xf>
    <xf numFmtId="0" fontId="18" fillId="9" borderId="7" xfId="0" applyFont="1" applyFill="1" applyBorder="1" applyAlignment="1" applyProtection="1">
      <alignment horizontal="left" vertical="center" wrapText="1"/>
    </xf>
    <xf numFmtId="0" fontId="28" fillId="9" borderId="1" xfId="0" applyFont="1" applyFill="1" applyBorder="1" applyAlignment="1" applyProtection="1">
      <alignment horizontal="center" vertical="center" wrapText="1"/>
    </xf>
    <xf numFmtId="0" fontId="24" fillId="9" borderId="1" xfId="0" applyFont="1" applyFill="1" applyBorder="1" applyAlignment="1" applyProtection="1">
      <alignment horizontal="center" vertical="center" wrapText="1"/>
    </xf>
    <xf numFmtId="0" fontId="24" fillId="9" borderId="3" xfId="0" applyFont="1" applyFill="1" applyBorder="1" applyAlignment="1" applyProtection="1">
      <alignment horizontal="center" vertical="center" wrapText="1"/>
    </xf>
    <xf numFmtId="0" fontId="20" fillId="9" borderId="1" xfId="0" applyFont="1" applyFill="1" applyBorder="1" applyAlignment="1" applyProtection="1">
      <alignment horizontal="left" vertical="center" wrapText="1"/>
    </xf>
    <xf numFmtId="0" fontId="28" fillId="9" borderId="2" xfId="0" applyFont="1" applyFill="1" applyBorder="1" applyAlignment="1" applyProtection="1">
      <alignment horizontal="center" vertical="center" wrapText="1"/>
    </xf>
    <xf numFmtId="0" fontId="5" fillId="2" borderId="1" xfId="0" applyFont="1" applyFill="1" applyBorder="1" applyAlignment="1" applyProtection="1">
      <alignment horizontal="center" vertical="center" wrapText="1"/>
    </xf>
    <xf numFmtId="0" fontId="17" fillId="2" borderId="1" xfId="0" applyFont="1" applyFill="1" applyBorder="1" applyAlignment="1" applyProtection="1">
      <alignment horizontal="left" vertical="center" wrapText="1"/>
    </xf>
    <xf numFmtId="0" fontId="30" fillId="2" borderId="1" xfId="0" applyFont="1" applyFill="1" applyBorder="1" applyAlignment="1" applyProtection="1">
      <alignment vertical="top" wrapText="1"/>
    </xf>
    <xf numFmtId="0" fontId="24" fillId="8" borderId="1" xfId="0" applyFont="1" applyFill="1" applyBorder="1" applyAlignment="1" applyProtection="1">
      <alignment horizontal="center" vertical="center" wrapText="1"/>
    </xf>
    <xf numFmtId="0" fontId="24" fillId="8" borderId="3" xfId="0" applyFont="1" applyFill="1" applyBorder="1" applyAlignment="1" applyProtection="1">
      <alignment horizontal="center" vertical="center" wrapText="1"/>
    </xf>
    <xf numFmtId="0" fontId="26" fillId="2" borderId="1" xfId="0" applyFont="1" applyFill="1" applyBorder="1" applyAlignment="1" applyProtection="1">
      <alignment horizontal="left" vertical="center" wrapText="1"/>
    </xf>
    <xf numFmtId="0" fontId="30" fillId="2" borderId="2" xfId="0" applyFont="1" applyFill="1" applyBorder="1" applyAlignment="1" applyProtection="1">
      <alignment vertical="top" wrapText="1"/>
    </xf>
    <xf numFmtId="0" fontId="26" fillId="2" borderId="1" xfId="0" applyFont="1" applyFill="1" applyBorder="1" applyAlignment="1" applyProtection="1">
      <alignment vertical="top" wrapText="1"/>
    </xf>
    <xf numFmtId="0" fontId="38" fillId="9" borderId="7" xfId="0" applyFont="1" applyFill="1" applyBorder="1" applyAlignment="1" applyProtection="1">
      <alignment horizontal="center" wrapText="1"/>
      <protection locked="0"/>
    </xf>
    <xf numFmtId="0" fontId="13" fillId="0" borderId="1" xfId="0" applyFont="1" applyBorder="1" applyProtection="1"/>
    <xf numFmtId="0" fontId="24" fillId="0" borderId="0" xfId="0" applyFont="1" applyProtection="1"/>
    <xf numFmtId="0" fontId="13" fillId="0" borderId="1" xfId="0" applyFont="1" applyBorder="1" applyAlignment="1" applyProtection="1"/>
    <xf numFmtId="0" fontId="13" fillId="0" borderId="2" xfId="0" applyFont="1" applyBorder="1" applyProtection="1"/>
    <xf numFmtId="0" fontId="23" fillId="0" borderId="2" xfId="0" applyFont="1" applyBorder="1" applyAlignment="1" applyProtection="1">
      <alignment horizontal="left"/>
    </xf>
    <xf numFmtId="0" fontId="23" fillId="0" borderId="1" xfId="0" applyFont="1" applyBorder="1" applyAlignment="1" applyProtection="1"/>
    <xf numFmtId="0" fontId="23" fillId="0" borderId="5" xfId="0" applyFont="1" applyBorder="1" applyAlignment="1" applyProtection="1">
      <alignment horizontal="left"/>
    </xf>
    <xf numFmtId="0" fontId="31" fillId="10" borderId="1" xfId="0" applyFont="1" applyFill="1" applyBorder="1" applyProtection="1"/>
    <xf numFmtId="0" fontId="0" fillId="0" borderId="0" xfId="0" applyProtection="1"/>
    <xf numFmtId="0" fontId="31" fillId="10" borderId="2" xfId="0" applyFont="1" applyFill="1" applyBorder="1" applyProtection="1"/>
    <xf numFmtId="0" fontId="13" fillId="0" borderId="5" xfId="0" applyFont="1" applyBorder="1" applyAlignment="1" applyProtection="1"/>
    <xf numFmtId="0" fontId="7" fillId="0" borderId="2" xfId="0" applyFont="1" applyBorder="1" applyAlignment="1" applyProtection="1"/>
    <xf numFmtId="0" fontId="7" fillId="0" borderId="2" xfId="0" applyFont="1" applyBorder="1" applyProtection="1"/>
    <xf numFmtId="0" fontId="23" fillId="12" borderId="2" xfId="0" applyFont="1" applyFill="1" applyBorder="1" applyAlignment="1" applyProtection="1">
      <alignment horizontal="left"/>
    </xf>
    <xf numFmtId="0" fontId="23" fillId="0" borderId="5" xfId="0" applyFont="1" applyBorder="1" applyAlignment="1" applyProtection="1"/>
    <xf numFmtId="0" fontId="4" fillId="0" borderId="2" xfId="0" applyFont="1" applyBorder="1" applyAlignment="1" applyProtection="1"/>
    <xf numFmtId="0" fontId="4" fillId="0" borderId="5" xfId="0" applyFont="1" applyBorder="1" applyAlignment="1" applyProtection="1">
      <alignment horizontal="left"/>
    </xf>
    <xf numFmtId="0" fontId="4" fillId="15" borderId="2" xfId="0" applyFont="1" applyFill="1" applyBorder="1" applyAlignment="1" applyProtection="1">
      <alignment horizontal="left"/>
    </xf>
    <xf numFmtId="0" fontId="4" fillId="0" borderId="1" xfId="0" applyFont="1" applyBorder="1" applyAlignment="1" applyProtection="1"/>
    <xf numFmtId="0" fontId="4" fillId="0" borderId="5" xfId="0" applyFont="1" applyBorder="1" applyAlignment="1" applyProtection="1"/>
    <xf numFmtId="0" fontId="4" fillId="0" borderId="2" xfId="0" applyFont="1" applyBorder="1" applyAlignment="1" applyProtection="1">
      <alignment horizontal="left"/>
    </xf>
    <xf numFmtId="0" fontId="28" fillId="0" borderId="33" xfId="0" applyFont="1" applyFill="1" applyBorder="1" applyAlignment="1" applyProtection="1">
      <alignment horizontal="center" vertical="center" wrapText="1"/>
      <protection locked="0"/>
    </xf>
    <xf numFmtId="0" fontId="28" fillId="0" borderId="8" xfId="0" applyFont="1" applyFill="1" applyBorder="1" applyAlignment="1" applyProtection="1">
      <alignment horizontal="center" vertical="center" wrapText="1"/>
      <protection locked="0"/>
    </xf>
    <xf numFmtId="0" fontId="24" fillId="0" borderId="8" xfId="0" applyFont="1" applyFill="1" applyBorder="1" applyAlignment="1">
      <alignment horizontal="center" vertical="center" wrapText="1"/>
    </xf>
    <xf numFmtId="0" fontId="24" fillId="0" borderId="34" xfId="0" applyFont="1" applyFill="1" applyBorder="1" applyAlignment="1">
      <alignment horizontal="center" vertical="center" wrapText="1"/>
    </xf>
    <xf numFmtId="0" fontId="25" fillId="0" borderId="34" xfId="0" applyFont="1" applyFill="1" applyBorder="1" applyAlignment="1" applyProtection="1">
      <alignment horizontal="left" vertical="center" wrapText="1"/>
      <protection locked="0"/>
    </xf>
    <xf numFmtId="0" fontId="15" fillId="0" borderId="0" xfId="0" applyFont="1" applyFill="1" applyBorder="1" applyAlignment="1">
      <alignment horizontal="left" vertical="center" wrapText="1"/>
    </xf>
    <xf numFmtId="0" fontId="25" fillId="0" borderId="0" xfId="0" applyFont="1" applyFill="1" applyBorder="1" applyAlignment="1" applyProtection="1">
      <alignment horizontal="left" vertical="center" wrapText="1"/>
      <protection locked="0"/>
    </xf>
    <xf numFmtId="0" fontId="0" fillId="0" borderId="0" xfId="0" applyBorder="1"/>
    <xf numFmtId="0" fontId="5" fillId="2" borderId="4" xfId="0" applyFont="1" applyFill="1" applyBorder="1" applyAlignment="1">
      <alignment horizontal="center" vertical="center" wrapText="1"/>
    </xf>
    <xf numFmtId="0" fontId="17" fillId="2" borderId="4" xfId="0" applyFont="1" applyFill="1" applyBorder="1" applyAlignment="1">
      <alignment horizontal="left" vertical="center" wrapText="1"/>
    </xf>
    <xf numFmtId="0" fontId="30" fillId="2" borderId="4" xfId="0" applyFont="1" applyFill="1" applyBorder="1" applyAlignment="1">
      <alignment vertical="top" wrapText="1"/>
    </xf>
    <xf numFmtId="0" fontId="24" fillId="8" borderId="4" xfId="0" applyFont="1" applyFill="1" applyBorder="1" applyAlignment="1">
      <alignment horizontal="center" vertical="center" wrapText="1"/>
    </xf>
    <xf numFmtId="0" fontId="24" fillId="8" borderId="35" xfId="0" applyFont="1" applyFill="1" applyBorder="1" applyAlignment="1">
      <alignment horizontal="center" vertical="center" wrapText="1"/>
    </xf>
    <xf numFmtId="0" fontId="26" fillId="2" borderId="4" xfId="0" applyFont="1" applyFill="1" applyBorder="1" applyAlignment="1">
      <alignment horizontal="left" vertical="center" wrapText="1"/>
    </xf>
    <xf numFmtId="0" fontId="30" fillId="2" borderId="36" xfId="0" applyFont="1" applyFill="1" applyBorder="1" applyAlignment="1">
      <alignment vertical="top" wrapText="1"/>
    </xf>
    <xf numFmtId="0" fontId="26" fillId="2" borderId="4" xfId="0" applyFont="1" applyFill="1" applyBorder="1" applyAlignment="1">
      <alignment vertical="top" wrapText="1"/>
    </xf>
    <xf numFmtId="0" fontId="40" fillId="0" borderId="1" xfId="0" applyFont="1" applyFill="1" applyBorder="1" applyAlignment="1">
      <alignment horizontal="left" vertical="center" wrapText="1"/>
    </xf>
    <xf numFmtId="0" fontId="39" fillId="0" borderId="1" xfId="0" applyFont="1" applyFill="1" applyBorder="1" applyAlignment="1">
      <alignment horizontal="left" vertical="center" wrapText="1"/>
    </xf>
    <xf numFmtId="0" fontId="2" fillId="0" borderId="7" xfId="0" applyFont="1" applyFill="1" applyBorder="1" applyAlignment="1" applyProtection="1">
      <alignment horizontal="center" vertical="center" wrapText="1"/>
      <protection locked="0"/>
    </xf>
    <xf numFmtId="0" fontId="36" fillId="2" borderId="4" xfId="0" applyFont="1" applyFill="1" applyBorder="1" applyAlignment="1" applyProtection="1">
      <alignment horizontal="center" vertical="center" wrapText="1"/>
      <protection locked="0"/>
    </xf>
    <xf numFmtId="0" fontId="37" fillId="9" borderId="7" xfId="0" applyFont="1" applyFill="1" applyBorder="1" applyAlignment="1" applyProtection="1">
      <alignment horizontal="center" wrapText="1"/>
      <protection locked="0"/>
    </xf>
    <xf numFmtId="0" fontId="17" fillId="2" borderId="7" xfId="0" applyFont="1" applyFill="1" applyBorder="1" applyAlignment="1">
      <alignment horizontal="left" vertical="center" wrapText="1"/>
    </xf>
    <xf numFmtId="0" fontId="26" fillId="2" borderId="6" xfId="0" applyFont="1" applyFill="1" applyBorder="1" applyAlignment="1">
      <alignment horizontal="left" vertical="center" wrapText="1"/>
    </xf>
    <xf numFmtId="0" fontId="36" fillId="2" borderId="7" xfId="0" applyFont="1" applyFill="1" applyBorder="1" applyAlignment="1" applyProtection="1">
      <alignment horizontal="center" vertical="center" wrapText="1"/>
      <protection locked="0"/>
    </xf>
    <xf numFmtId="0" fontId="4" fillId="0" borderId="5" xfId="0" applyFont="1" applyBorder="1" applyAlignment="1">
      <alignment horizontal="left"/>
    </xf>
    <xf numFmtId="0" fontId="4" fillId="0" borderId="2" xfId="0" applyFont="1" applyBorder="1" applyAlignment="1">
      <alignment horizontal="left"/>
    </xf>
    <xf numFmtId="0" fontId="16" fillId="0" borderId="7" xfId="0" applyFont="1" applyFill="1" applyBorder="1" applyAlignment="1">
      <alignment horizontal="left" vertical="center" wrapText="1"/>
    </xf>
    <xf numFmtId="0" fontId="42" fillId="0" borderId="6" xfId="0" applyFont="1" applyFill="1" applyBorder="1" applyAlignment="1">
      <alignment horizontal="left" vertical="center" wrapText="1"/>
    </xf>
    <xf numFmtId="0" fontId="43" fillId="0" borderId="6" xfId="0" applyFont="1" applyFill="1" applyBorder="1" applyAlignment="1">
      <alignment horizontal="left" vertical="center" wrapText="1"/>
    </xf>
    <xf numFmtId="0" fontId="20" fillId="0" borderId="1" xfId="0" applyFont="1" applyFill="1" applyBorder="1" applyAlignment="1">
      <alignment horizontal="left" vertical="center" wrapText="1"/>
    </xf>
    <xf numFmtId="0" fontId="45" fillId="0" borderId="1" xfId="0" applyFont="1" applyBorder="1" applyAlignment="1">
      <alignment horizontal="left" vertical="center" wrapText="1"/>
    </xf>
    <xf numFmtId="0" fontId="23" fillId="16" borderId="3" xfId="0" applyFont="1" applyFill="1" applyBorder="1" applyAlignment="1"/>
    <xf numFmtId="0" fontId="23" fillId="17" borderId="3" xfId="0" applyFont="1" applyFill="1" applyBorder="1" applyAlignment="1"/>
    <xf numFmtId="0" fontId="48" fillId="0" borderId="0" xfId="16"/>
    <xf numFmtId="0" fontId="49" fillId="0" borderId="12" xfId="16" applyFont="1" applyFill="1" applyBorder="1" applyAlignment="1">
      <alignment horizontal="left" vertical="center" wrapText="1" readingOrder="1"/>
    </xf>
    <xf numFmtId="0" fontId="50" fillId="0" borderId="16" xfId="16" applyFont="1" applyFill="1" applyBorder="1" applyAlignment="1">
      <alignment vertical="top" wrapText="1"/>
    </xf>
    <xf numFmtId="0" fontId="49" fillId="0" borderId="18" xfId="16" applyFont="1" applyFill="1" applyBorder="1" applyAlignment="1">
      <alignment horizontal="left" vertical="center" wrapText="1" readingOrder="1"/>
    </xf>
    <xf numFmtId="0" fontId="49" fillId="0" borderId="20" xfId="16" applyFont="1" applyFill="1" applyBorder="1" applyAlignment="1">
      <alignment horizontal="left" vertical="center" wrapText="1" readingOrder="1"/>
    </xf>
    <xf numFmtId="0" fontId="51" fillId="0" borderId="16" xfId="16" applyFont="1" applyFill="1" applyBorder="1" applyAlignment="1">
      <alignment horizontal="left" vertical="center" wrapText="1" readingOrder="1"/>
    </xf>
    <xf numFmtId="0" fontId="51" fillId="0" borderId="12" xfId="16" applyFont="1" applyFill="1" applyBorder="1" applyAlignment="1">
      <alignment horizontal="left" vertical="center" wrapText="1" readingOrder="1"/>
    </xf>
    <xf numFmtId="0" fontId="49" fillId="12" borderId="20" xfId="16" applyFont="1" applyFill="1" applyBorder="1" applyAlignment="1">
      <alignment horizontal="left" vertical="center" wrapText="1" readingOrder="1"/>
    </xf>
    <xf numFmtId="0" fontId="51" fillId="0" borderId="21" xfId="16" applyFont="1" applyFill="1" applyBorder="1" applyAlignment="1">
      <alignment horizontal="left" vertical="center" wrapText="1" readingOrder="1"/>
    </xf>
    <xf numFmtId="0" fontId="51" fillId="12" borderId="22" xfId="16" applyFont="1" applyFill="1" applyBorder="1" applyAlignment="1">
      <alignment horizontal="left" vertical="center" wrapText="1" readingOrder="1"/>
    </xf>
    <xf numFmtId="0" fontId="50" fillId="0" borderId="23" xfId="16" applyFont="1" applyFill="1" applyBorder="1" applyAlignment="1">
      <alignment vertical="top" wrapText="1"/>
    </xf>
    <xf numFmtId="0" fontId="50" fillId="0" borderId="21" xfId="16" applyFont="1" applyFill="1" applyBorder="1" applyAlignment="1">
      <alignment horizontal="left" vertical="center" wrapText="1" readingOrder="1"/>
    </xf>
    <xf numFmtId="0" fontId="50" fillId="13" borderId="22" xfId="16" applyFont="1" applyFill="1" applyBorder="1" applyAlignment="1">
      <alignment vertical="top" wrapText="1"/>
    </xf>
    <xf numFmtId="0" fontId="50" fillId="12" borderId="22" xfId="16" applyFont="1" applyFill="1" applyBorder="1" applyAlignment="1">
      <alignment vertical="top" wrapText="1"/>
    </xf>
    <xf numFmtId="0" fontId="50" fillId="14" borderId="22" xfId="16" applyFont="1" applyFill="1" applyBorder="1" applyAlignment="1">
      <alignment vertical="top" wrapText="1"/>
    </xf>
    <xf numFmtId="0" fontId="51" fillId="0" borderId="23" xfId="16" applyFont="1" applyFill="1" applyBorder="1" applyAlignment="1">
      <alignment horizontal="left" vertical="center" wrapText="1" readingOrder="1"/>
    </xf>
    <xf numFmtId="0" fontId="52" fillId="0" borderId="23" xfId="16" applyFont="1" applyFill="1" applyBorder="1" applyAlignment="1">
      <alignment horizontal="left" vertical="center" wrapText="1" readingOrder="1"/>
    </xf>
    <xf numFmtId="0" fontId="51" fillId="0" borderId="27" xfId="16" applyFont="1" applyFill="1" applyBorder="1" applyAlignment="1">
      <alignment horizontal="left" vertical="center" wrapText="1" readingOrder="1"/>
    </xf>
    <xf numFmtId="0" fontId="50" fillId="14" borderId="28" xfId="16" applyFont="1" applyFill="1" applyBorder="1" applyAlignment="1">
      <alignment vertical="top" wrapText="1"/>
    </xf>
    <xf numFmtId="0" fontId="51" fillId="0" borderId="32" xfId="16" applyFont="1" applyFill="1" applyBorder="1" applyAlignment="1">
      <alignment horizontal="left" vertical="center" wrapText="1" readingOrder="1"/>
    </xf>
    <xf numFmtId="0" fontId="46" fillId="0" borderId="4" xfId="0" applyFont="1" applyFill="1" applyBorder="1" applyAlignment="1">
      <alignment horizontal="center" vertical="center" textRotation="90" wrapText="1"/>
    </xf>
    <xf numFmtId="0" fontId="46" fillId="0" borderId="6" xfId="0" applyFont="1" applyFill="1" applyBorder="1" applyAlignment="1">
      <alignment horizontal="center" vertical="center" textRotation="90" wrapText="1"/>
    </xf>
    <xf numFmtId="0" fontId="46" fillId="0" borderId="7" xfId="0" applyFont="1" applyFill="1" applyBorder="1" applyAlignment="1">
      <alignment horizontal="center" vertical="center" textRotation="90" wrapText="1"/>
    </xf>
    <xf numFmtId="0" fontId="0" fillId="0" borderId="35" xfId="0" applyBorder="1" applyAlignment="1">
      <alignment horizontal="center"/>
    </xf>
    <xf numFmtId="0" fontId="0" fillId="0" borderId="38" xfId="0" applyBorder="1" applyAlignment="1">
      <alignment horizontal="center"/>
    </xf>
    <xf numFmtId="0" fontId="0" fillId="0" borderId="36" xfId="0" applyBorder="1" applyAlignment="1">
      <alignment horizontal="center"/>
    </xf>
    <xf numFmtId="0" fontId="0" fillId="0" borderId="39" xfId="0" applyBorder="1" applyAlignment="1">
      <alignment horizontal="center"/>
    </xf>
    <xf numFmtId="0" fontId="0" fillId="0" borderId="0" xfId="0" applyBorder="1" applyAlignment="1">
      <alignment horizontal="center"/>
    </xf>
    <xf numFmtId="0" fontId="0" fillId="0" borderId="37" xfId="0" applyBorder="1" applyAlignment="1">
      <alignment horizontal="center"/>
    </xf>
    <xf numFmtId="0" fontId="0" fillId="0" borderId="33" xfId="0" applyBorder="1" applyAlignment="1">
      <alignment horizontal="center"/>
    </xf>
    <xf numFmtId="0" fontId="0" fillId="0" borderId="8" xfId="0" applyBorder="1" applyAlignment="1">
      <alignment horizontal="center"/>
    </xf>
    <xf numFmtId="0" fontId="0" fillId="0" borderId="34" xfId="0" applyBorder="1" applyAlignment="1">
      <alignment horizontal="center"/>
    </xf>
    <xf numFmtId="0" fontId="13" fillId="0" borderId="0" xfId="0" applyFont="1" applyBorder="1" applyAlignment="1">
      <alignment horizontal="center"/>
    </xf>
    <xf numFmtId="0" fontId="21" fillId="0" borderId="0" xfId="0" applyFont="1" applyAlignment="1" applyProtection="1">
      <alignment horizontal="center" vertical="center"/>
      <protection locked="0"/>
    </xf>
    <xf numFmtId="0" fontId="20" fillId="0" borderId="0" xfId="0" applyFont="1" applyAlignment="1">
      <alignment horizontal="center" wrapText="1"/>
    </xf>
    <xf numFmtId="0" fontId="13" fillId="0" borderId="33" xfId="0" applyFont="1" applyBorder="1" applyAlignment="1">
      <alignment horizontal="left"/>
    </xf>
    <xf numFmtId="0" fontId="13" fillId="0" borderId="8" xfId="0" applyFont="1" applyBorder="1" applyAlignment="1">
      <alignment horizontal="left"/>
    </xf>
    <xf numFmtId="0" fontId="13" fillId="0" borderId="34" xfId="0" applyFont="1" applyBorder="1" applyAlignment="1">
      <alignment horizontal="left"/>
    </xf>
    <xf numFmtId="0" fontId="32" fillId="0" borderId="0" xfId="0" applyFont="1" applyAlignment="1">
      <alignment horizontal="center" vertical="center" wrapText="1"/>
    </xf>
    <xf numFmtId="0" fontId="21" fillId="0" borderId="4" xfId="0" applyFont="1" applyFill="1" applyBorder="1" applyAlignment="1">
      <alignment horizontal="center" vertical="center" wrapText="1"/>
    </xf>
    <xf numFmtId="0" fontId="21" fillId="0" borderId="6" xfId="0" applyFont="1" applyFill="1" applyBorder="1" applyAlignment="1">
      <alignment horizontal="center" vertical="center" wrapText="1"/>
    </xf>
    <xf numFmtId="0" fontId="21" fillId="0" borderId="7" xfId="0" applyFont="1" applyFill="1" applyBorder="1" applyAlignment="1">
      <alignment horizontal="center" vertical="center" wrapText="1"/>
    </xf>
    <xf numFmtId="0" fontId="22" fillId="0" borderId="3" xfId="0" applyFont="1" applyFill="1" applyBorder="1" applyAlignment="1">
      <alignment horizontal="center" vertical="center" wrapText="1"/>
    </xf>
    <xf numFmtId="0" fontId="22" fillId="0" borderId="5" xfId="0" applyFont="1" applyFill="1" applyBorder="1" applyAlignment="1">
      <alignment horizontal="center" vertical="center" wrapText="1"/>
    </xf>
    <xf numFmtId="0" fontId="22" fillId="0" borderId="2" xfId="0" applyFont="1" applyFill="1" applyBorder="1" applyAlignment="1">
      <alignment horizontal="center" vertical="center" wrapText="1"/>
    </xf>
    <xf numFmtId="0" fontId="47" fillId="0" borderId="0" xfId="0" applyFont="1" applyAlignment="1">
      <alignment horizontal="center" vertical="center" wrapText="1"/>
    </xf>
    <xf numFmtId="0" fontId="47" fillId="0" borderId="37" xfId="0" applyFont="1" applyBorder="1" applyAlignment="1">
      <alignment horizontal="center" vertical="center" wrapText="1"/>
    </xf>
    <xf numFmtId="0" fontId="13" fillId="0" borderId="0" xfId="0" applyFont="1" applyBorder="1" applyAlignment="1">
      <alignment horizontal="center" vertical="center" wrapText="1"/>
    </xf>
    <xf numFmtId="0" fontId="13" fillId="0" borderId="0" xfId="0" applyFont="1" applyBorder="1" applyAlignment="1">
      <alignment horizontal="center" vertical="center"/>
    </xf>
    <xf numFmtId="0" fontId="18" fillId="0" borderId="3" xfId="0" applyFont="1" applyFill="1" applyBorder="1" applyAlignment="1">
      <alignment horizontal="center" vertical="center" wrapText="1"/>
    </xf>
    <xf numFmtId="0" fontId="18" fillId="0" borderId="5" xfId="0" applyFont="1" applyFill="1" applyBorder="1" applyAlignment="1">
      <alignment horizontal="center" vertical="center" wrapText="1"/>
    </xf>
    <xf numFmtId="0" fontId="18" fillId="0" borderId="2" xfId="0" applyFont="1" applyFill="1" applyBorder="1" applyAlignment="1">
      <alignment horizontal="center" vertical="center" wrapText="1"/>
    </xf>
    <xf numFmtId="0" fontId="34" fillId="0" borderId="8" xfId="2" applyFont="1" applyBorder="1" applyAlignment="1">
      <alignment horizontal="center" vertical="center"/>
    </xf>
    <xf numFmtId="0" fontId="50" fillId="0" borderId="19" xfId="16" applyFont="1" applyFill="1" applyBorder="1" applyAlignment="1">
      <alignment horizontal="left" vertical="center" wrapText="1"/>
    </xf>
    <xf numFmtId="0" fontId="50" fillId="0" borderId="16" xfId="16" applyFont="1" applyFill="1" applyBorder="1" applyAlignment="1">
      <alignment horizontal="left" vertical="center" wrapText="1"/>
    </xf>
    <xf numFmtId="0" fontId="50" fillId="0" borderId="24" xfId="16" applyFont="1" applyFill="1" applyBorder="1" applyAlignment="1">
      <alignment horizontal="center" vertical="top" wrapText="1"/>
    </xf>
    <xf numFmtId="0" fontId="50" fillId="0" borderId="25" xfId="16" applyFont="1" applyFill="1" applyBorder="1" applyAlignment="1">
      <alignment horizontal="center" vertical="top" wrapText="1"/>
    </xf>
    <xf numFmtId="0" fontId="50" fillId="0" borderId="26" xfId="16" applyFont="1" applyFill="1" applyBorder="1" applyAlignment="1">
      <alignment horizontal="center" vertical="top" wrapText="1"/>
    </xf>
    <xf numFmtId="0" fontId="50" fillId="0" borderId="29" xfId="16" applyFont="1" applyFill="1" applyBorder="1" applyAlignment="1">
      <alignment horizontal="center" vertical="top" wrapText="1"/>
    </xf>
    <xf numFmtId="0" fontId="50" fillId="0" borderId="30" xfId="16" applyFont="1" applyFill="1" applyBorder="1" applyAlignment="1">
      <alignment horizontal="center" vertical="top" wrapText="1"/>
    </xf>
    <xf numFmtId="0" fontId="50" fillId="0" borderId="31" xfId="16" applyFont="1" applyFill="1" applyBorder="1" applyAlignment="1">
      <alignment horizontal="center" vertical="top" wrapText="1"/>
    </xf>
    <xf numFmtId="0" fontId="11" fillId="0" borderId="9" xfId="16" applyFont="1" applyBorder="1" applyAlignment="1">
      <alignment horizontal="center"/>
    </xf>
    <xf numFmtId="0" fontId="12" fillId="0" borderId="10" xfId="16" applyFont="1" applyBorder="1" applyAlignment="1">
      <alignment horizontal="center"/>
    </xf>
    <xf numFmtId="0" fontId="12" fillId="0" borderId="11" xfId="16" applyFont="1" applyBorder="1" applyAlignment="1">
      <alignment horizontal="center"/>
    </xf>
    <xf numFmtId="0" fontId="50" fillId="0" borderId="13" xfId="16" applyFont="1" applyFill="1" applyBorder="1" applyAlignment="1">
      <alignment horizontal="center" vertical="top" wrapText="1"/>
    </xf>
    <xf numFmtId="0" fontId="50" fillId="0" borderId="14" xfId="16" applyFont="1" applyFill="1" applyBorder="1" applyAlignment="1">
      <alignment horizontal="center" vertical="top" wrapText="1"/>
    </xf>
    <xf numFmtId="0" fontId="50" fillId="0" borderId="15" xfId="16" applyFont="1" applyFill="1" applyBorder="1" applyAlignment="1">
      <alignment horizontal="center" vertical="top" wrapText="1"/>
    </xf>
    <xf numFmtId="0" fontId="49" fillId="0" borderId="17" xfId="16" applyFont="1" applyFill="1" applyBorder="1" applyAlignment="1">
      <alignment horizontal="left" vertical="center" wrapText="1" readingOrder="1"/>
    </xf>
    <xf numFmtId="0" fontId="49" fillId="0" borderId="12" xfId="16" applyFont="1" applyFill="1" applyBorder="1" applyAlignment="1">
      <alignment horizontal="left" vertical="center" wrapText="1" readingOrder="1"/>
    </xf>
    <xf numFmtId="0" fontId="49" fillId="0" borderId="18" xfId="16" applyFont="1" applyFill="1" applyBorder="1" applyAlignment="1">
      <alignment horizontal="left" vertical="center" wrapText="1" readingOrder="1"/>
    </xf>
    <xf numFmtId="0" fontId="49" fillId="0" borderId="20" xfId="16" applyFont="1" applyFill="1" applyBorder="1" applyAlignment="1">
      <alignment horizontal="left" vertical="center" wrapText="1" readingOrder="1"/>
    </xf>
    <xf numFmtId="0" fontId="49" fillId="0" borderId="18" xfId="16" applyFont="1" applyFill="1" applyBorder="1" applyAlignment="1">
      <alignment horizontal="center" vertical="center" wrapText="1" readingOrder="1"/>
    </xf>
    <xf numFmtId="0" fontId="49" fillId="0" borderId="20" xfId="16" applyFont="1" applyFill="1" applyBorder="1" applyAlignment="1">
      <alignment horizontal="center" vertical="center" wrapText="1" readingOrder="1"/>
    </xf>
    <xf numFmtId="0" fontId="49" fillId="0" borderId="19" xfId="16" applyFont="1" applyFill="1" applyBorder="1" applyAlignment="1">
      <alignment horizontal="left" vertical="center" wrapText="1" readingOrder="1"/>
    </xf>
    <xf numFmtId="0" fontId="49" fillId="0" borderId="16" xfId="16" applyFont="1" applyFill="1" applyBorder="1" applyAlignment="1">
      <alignment horizontal="left" vertical="center" wrapText="1" readingOrder="1"/>
    </xf>
  </cellXfs>
  <cellStyles count="17">
    <cellStyle name="Followed Hyperlink" xfId="3"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Followed Hyperlink" xfId="15" builtinId="9" hidden="1"/>
    <cellStyle name="Hyperlink" xfId="2" builtinId="8"/>
    <cellStyle name="Normal" xfId="0" builtinId="0"/>
    <cellStyle name="Normal 2" xfId="1" xr:uid="{00000000-0005-0000-0000-00000F000000}"/>
    <cellStyle name="Normal 3" xfId="16" xr:uid="{00000000-0005-0000-0000-000010000000}"/>
  </cellStyles>
  <dxfs count="77">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patternType="gray125"/>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patternType="gray125"/>
      </fill>
    </dxf>
    <dxf>
      <fill>
        <patternFill patternType="gray125"/>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
      <fill>
        <patternFill>
          <bgColor rgb="FFFF0000"/>
        </patternFill>
      </fill>
    </dxf>
    <dxf>
      <fill>
        <patternFill patternType="solid">
          <fgColor rgb="FFFF6600"/>
          <bgColor rgb="FFEF540F"/>
        </patternFill>
      </fill>
    </dxf>
    <dxf>
      <fill>
        <patternFill patternType="solid">
          <fgColor rgb="FFFF9900"/>
          <bgColor rgb="FFF6862A"/>
        </patternFill>
      </fill>
    </dxf>
    <dxf>
      <fill>
        <patternFill patternType="solid">
          <fgColor rgb="FFFFFF00"/>
          <bgColor rgb="FFFFFF00"/>
        </patternFill>
      </fill>
    </dxf>
    <dxf>
      <font>
        <color rgb="FF006100"/>
      </font>
      <fill>
        <patternFill>
          <bgColor rgb="FF00A249"/>
        </patternFill>
      </fill>
    </dxf>
    <dxf>
      <fill>
        <patternFill patternType="gray125"/>
      </fill>
    </dxf>
  </dxfs>
  <tableStyles count="0" defaultTableStyle="TableStyleMedium2" defaultPivotStyle="PivotStyleLight16"/>
  <colors>
    <mruColors>
      <color rgb="FF00A249"/>
      <color rgb="FFF6862A"/>
      <color rgb="FFEF540F"/>
      <color rgb="FFF8A15A"/>
      <color rgb="FFF57B17"/>
      <color rgb="FFFF9900"/>
      <color rgb="FFFF6600"/>
      <color rgb="FF0000FF"/>
      <color rgb="FF8064A2"/>
      <color rgb="FF33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REF!" lockText="1" noThreeD="1"/>
</file>

<file path=xl/ctrlProps/ctrlProp10.xml><?xml version="1.0" encoding="utf-8"?>
<formControlPr xmlns="http://schemas.microsoft.com/office/spreadsheetml/2009/9/main" objectType="CheckBox" fmlaLink="#REF!" lockText="1" noThreeD="1"/>
</file>

<file path=xl/ctrlProps/ctrlProp11.xml><?xml version="1.0" encoding="utf-8"?>
<formControlPr xmlns="http://schemas.microsoft.com/office/spreadsheetml/2009/9/main" objectType="CheckBox" fmlaLink="#REF!" lockText="1" noThreeD="1"/>
</file>

<file path=xl/ctrlProps/ctrlProp12.xml><?xml version="1.0" encoding="utf-8"?>
<formControlPr xmlns="http://schemas.microsoft.com/office/spreadsheetml/2009/9/main" objectType="CheckBox" fmlaLink="#REF!" lockText="1" noThreeD="1"/>
</file>

<file path=xl/ctrlProps/ctrlProp13.xml><?xml version="1.0" encoding="utf-8"?>
<formControlPr xmlns="http://schemas.microsoft.com/office/spreadsheetml/2009/9/main" objectType="CheckBox" checked="Checked" fmlaLink="#REF!" lockText="1" noThreeD="1"/>
</file>

<file path=xl/ctrlProps/ctrlProp14.xml><?xml version="1.0" encoding="utf-8"?>
<formControlPr xmlns="http://schemas.microsoft.com/office/spreadsheetml/2009/9/main" objectType="CheckBox" fmlaLink="#REF!" lockText="1" noThreeD="1"/>
</file>

<file path=xl/ctrlProps/ctrlProp15.xml><?xml version="1.0" encoding="utf-8"?>
<formControlPr xmlns="http://schemas.microsoft.com/office/spreadsheetml/2009/9/main" objectType="CheckBox" fmlaLink="#REF!" lockText="1" noThreeD="1"/>
</file>

<file path=xl/ctrlProps/ctrlProp16.xml><?xml version="1.0" encoding="utf-8"?>
<formControlPr xmlns="http://schemas.microsoft.com/office/spreadsheetml/2009/9/main" objectType="CheckBox" fmlaLink="#REF!" lockText="1" noThreeD="1"/>
</file>

<file path=xl/ctrlProps/ctrlProp17.xml><?xml version="1.0" encoding="utf-8"?>
<formControlPr xmlns="http://schemas.microsoft.com/office/spreadsheetml/2009/9/main" objectType="CheckBox" fmlaLink="#REF!" lockText="1" noThreeD="1"/>
</file>

<file path=xl/ctrlProps/ctrlProp18.xml><?xml version="1.0" encoding="utf-8"?>
<formControlPr xmlns="http://schemas.microsoft.com/office/spreadsheetml/2009/9/main" objectType="CheckBox" fmlaLink="#REF!" lockText="1" noThreeD="1"/>
</file>

<file path=xl/ctrlProps/ctrlProp19.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checked="Checked" fmlaLink="#REF!" lockText="1" noThreeD="1"/>
</file>

<file path=xl/ctrlProps/ctrlProp20.xml><?xml version="1.0" encoding="utf-8"?>
<formControlPr xmlns="http://schemas.microsoft.com/office/spreadsheetml/2009/9/main" objectType="CheckBox" fmlaLink="#REF!" lockText="1" noThreeD="1"/>
</file>

<file path=xl/ctrlProps/ctrlProp21.xml><?xml version="1.0" encoding="utf-8"?>
<formControlPr xmlns="http://schemas.microsoft.com/office/spreadsheetml/2009/9/main" objectType="CheckBox" checked="Checked" fmlaLink="#REF!" lockText="1" noThreeD="1"/>
</file>

<file path=xl/ctrlProps/ctrlProp22.xml><?xml version="1.0" encoding="utf-8"?>
<formControlPr xmlns="http://schemas.microsoft.com/office/spreadsheetml/2009/9/main" objectType="CheckBox" checked="Checked" fmlaLink="#REF!" lockText="1" noThreeD="1"/>
</file>

<file path=xl/ctrlProps/ctrlProp23.xml><?xml version="1.0" encoding="utf-8"?>
<formControlPr xmlns="http://schemas.microsoft.com/office/spreadsheetml/2009/9/main" objectType="CheckBox" checked="Checked" fmlaLink="#REF!" lockText="1" noThreeD="1"/>
</file>

<file path=xl/ctrlProps/ctrlProp24.xml><?xml version="1.0" encoding="utf-8"?>
<formControlPr xmlns="http://schemas.microsoft.com/office/spreadsheetml/2009/9/main" objectType="CheckBox" checked="Checked" fmlaLink="#REF!" lockText="1" noThreeD="1"/>
</file>

<file path=xl/ctrlProps/ctrlProp25.xml><?xml version="1.0" encoding="utf-8"?>
<formControlPr xmlns="http://schemas.microsoft.com/office/spreadsheetml/2009/9/main" objectType="CheckBox" checked="Checked" fmlaLink="#REF!" lockText="1" noThreeD="1"/>
</file>

<file path=xl/ctrlProps/ctrlProp26.xml><?xml version="1.0" encoding="utf-8"?>
<formControlPr xmlns="http://schemas.microsoft.com/office/spreadsheetml/2009/9/main" objectType="CheckBox" checked="Checked" fmlaLink="#REF!" lockText="1" noThreeD="1"/>
</file>

<file path=xl/ctrlProps/ctrlProp27.xml><?xml version="1.0" encoding="utf-8"?>
<formControlPr xmlns="http://schemas.microsoft.com/office/spreadsheetml/2009/9/main" objectType="CheckBox" checked="Checked" fmlaLink="#REF!" lockText="1" noThreeD="1"/>
</file>

<file path=xl/ctrlProps/ctrlProp28.xml><?xml version="1.0" encoding="utf-8"?>
<formControlPr xmlns="http://schemas.microsoft.com/office/spreadsheetml/2009/9/main" objectType="CheckBox" checked="Checked" fmlaLink="#REF!" lockText="1" noThreeD="1"/>
</file>

<file path=xl/ctrlProps/ctrlProp29.xml><?xml version="1.0" encoding="utf-8"?>
<formControlPr xmlns="http://schemas.microsoft.com/office/spreadsheetml/2009/9/main" objectType="CheckBox" checked="Checked" fmlaLink="#REF!" lockText="1" noThreeD="1"/>
</file>

<file path=xl/ctrlProps/ctrlProp3.xml><?xml version="1.0" encoding="utf-8"?>
<formControlPr xmlns="http://schemas.microsoft.com/office/spreadsheetml/2009/9/main" objectType="CheckBox" checked="Checked" fmlaLink="#REF!" lockText="1" noThreeD="1"/>
</file>

<file path=xl/ctrlProps/ctrlProp30.xml><?xml version="1.0" encoding="utf-8"?>
<formControlPr xmlns="http://schemas.microsoft.com/office/spreadsheetml/2009/9/main" objectType="CheckBox" checked="Checked" fmlaLink="#REF!" lockText="1" noThreeD="1"/>
</file>

<file path=xl/ctrlProps/ctrlProp31.xml><?xml version="1.0" encoding="utf-8"?>
<formControlPr xmlns="http://schemas.microsoft.com/office/spreadsheetml/2009/9/main" objectType="CheckBox" checked="Checked" fmlaLink="#REF!" lockText="1" noThreeD="1"/>
</file>

<file path=xl/ctrlProps/ctrlProp32.xml><?xml version="1.0" encoding="utf-8"?>
<formControlPr xmlns="http://schemas.microsoft.com/office/spreadsheetml/2009/9/main" objectType="CheckBox" checked="Checked" fmlaLink="#REF!" lockText="1" noThreeD="1"/>
</file>

<file path=xl/ctrlProps/ctrlProp33.xml><?xml version="1.0" encoding="utf-8"?>
<formControlPr xmlns="http://schemas.microsoft.com/office/spreadsheetml/2009/9/main" objectType="CheckBox" fmlaLink="#REF!" lockText="1" noThreeD="1"/>
</file>

<file path=xl/ctrlProps/ctrlProp34.xml><?xml version="1.0" encoding="utf-8"?>
<formControlPr xmlns="http://schemas.microsoft.com/office/spreadsheetml/2009/9/main" objectType="CheckBox" checked="Checked" fmlaLink="#REF!" lockText="1" noThreeD="1"/>
</file>

<file path=xl/ctrlProps/ctrlProp35.xml><?xml version="1.0" encoding="utf-8"?>
<formControlPr xmlns="http://schemas.microsoft.com/office/spreadsheetml/2009/9/main" objectType="CheckBox" checked="Checked" fmlaLink="#REF!" lockText="1" noThreeD="1"/>
</file>

<file path=xl/ctrlProps/ctrlProp36.xml><?xml version="1.0" encoding="utf-8"?>
<formControlPr xmlns="http://schemas.microsoft.com/office/spreadsheetml/2009/9/main" objectType="CheckBox" checked="Checked" fmlaLink="#REF!" lockText="1" noThreeD="1"/>
</file>

<file path=xl/ctrlProps/ctrlProp37.xml><?xml version="1.0" encoding="utf-8"?>
<formControlPr xmlns="http://schemas.microsoft.com/office/spreadsheetml/2009/9/main" objectType="CheckBox" fmlaLink="#REF!" lockText="1" noThreeD="1"/>
</file>

<file path=xl/ctrlProps/ctrlProp38.xml><?xml version="1.0" encoding="utf-8"?>
<formControlPr xmlns="http://schemas.microsoft.com/office/spreadsheetml/2009/9/main" objectType="CheckBox" checked="Checked" fmlaLink="#REF!" lockText="1" noThreeD="1"/>
</file>

<file path=xl/ctrlProps/ctrlProp39.xml><?xml version="1.0" encoding="utf-8"?>
<formControlPr xmlns="http://schemas.microsoft.com/office/spreadsheetml/2009/9/main" objectType="CheckBox" fmlaLink="#REF!" lockText="1" noThreeD="1"/>
</file>

<file path=xl/ctrlProps/ctrlProp4.xml><?xml version="1.0" encoding="utf-8"?>
<formControlPr xmlns="http://schemas.microsoft.com/office/spreadsheetml/2009/9/main" objectType="CheckBox" checked="Checked" fmlaLink="#REF!" lockText="1" noThreeD="1"/>
</file>

<file path=xl/ctrlProps/ctrlProp40.xml><?xml version="1.0" encoding="utf-8"?>
<formControlPr xmlns="http://schemas.microsoft.com/office/spreadsheetml/2009/9/main" objectType="CheckBox" fmlaLink="#REF!" lockText="1" noThreeD="1"/>
</file>

<file path=xl/ctrlProps/ctrlProp41.xml><?xml version="1.0" encoding="utf-8"?>
<formControlPr xmlns="http://schemas.microsoft.com/office/spreadsheetml/2009/9/main" objectType="CheckBox" fmlaLink="#REF!" lockText="1" noThreeD="1"/>
</file>

<file path=xl/ctrlProps/ctrlProp42.xml><?xml version="1.0" encoding="utf-8"?>
<formControlPr xmlns="http://schemas.microsoft.com/office/spreadsheetml/2009/9/main" objectType="CheckBox" fmlaLink="#REF!" lockText="1" noThreeD="1"/>
</file>

<file path=xl/ctrlProps/ctrlProp43.xml><?xml version="1.0" encoding="utf-8"?>
<formControlPr xmlns="http://schemas.microsoft.com/office/spreadsheetml/2009/9/main" objectType="CheckBox" checked="Checked" fmlaLink="#REF!" lockText="1" noThreeD="1"/>
</file>

<file path=xl/ctrlProps/ctrlProp44.xml><?xml version="1.0" encoding="utf-8"?>
<formControlPr xmlns="http://schemas.microsoft.com/office/spreadsheetml/2009/9/main" objectType="CheckBox" fmlaLink="#REF!" lockText="1" noThreeD="1"/>
</file>

<file path=xl/ctrlProps/ctrlProp45.xml><?xml version="1.0" encoding="utf-8"?>
<formControlPr xmlns="http://schemas.microsoft.com/office/spreadsheetml/2009/9/main" objectType="CheckBox" checked="Checked" fmlaLink="#REF!" lockText="1" noThreeD="1"/>
</file>

<file path=xl/ctrlProps/ctrlProp5.xml><?xml version="1.0" encoding="utf-8"?>
<formControlPr xmlns="http://schemas.microsoft.com/office/spreadsheetml/2009/9/main" objectType="CheckBox" checked="Checked" fmlaLink="#REF!" lockText="1" noThreeD="1"/>
</file>

<file path=xl/ctrlProps/ctrlProp6.xml><?xml version="1.0" encoding="utf-8"?>
<formControlPr xmlns="http://schemas.microsoft.com/office/spreadsheetml/2009/9/main" objectType="CheckBox" checked="Checked" fmlaLink="#REF!" lockText="1" noThreeD="1"/>
</file>

<file path=xl/ctrlProps/ctrlProp7.xml><?xml version="1.0" encoding="utf-8"?>
<formControlPr xmlns="http://schemas.microsoft.com/office/spreadsheetml/2009/9/main" objectType="CheckBox" fmlaLink="#REF!" lockText="1" noThreeD="1"/>
</file>

<file path=xl/ctrlProps/ctrlProp8.xml><?xml version="1.0" encoding="utf-8"?>
<formControlPr xmlns="http://schemas.microsoft.com/office/spreadsheetml/2009/9/main" objectType="CheckBox" checked="Checked" fmlaLink="#REF!" lockText="1" noThreeD="1"/>
</file>

<file path=xl/ctrlProps/ctrlProp9.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44450</xdr:colOff>
          <xdr:row>0</xdr:row>
          <xdr:rowOff>184150</xdr:rowOff>
        </xdr:from>
        <xdr:to>
          <xdr:col>0</xdr:col>
          <xdr:colOff>44450</xdr:colOff>
          <xdr:row>0</xdr:row>
          <xdr:rowOff>184150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196850</xdr:rowOff>
        </xdr:from>
        <xdr:to>
          <xdr:col>0</xdr:col>
          <xdr:colOff>44450</xdr:colOff>
          <xdr:row>0</xdr:row>
          <xdr:rowOff>196850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222250</xdr:rowOff>
        </xdr:from>
        <xdr:to>
          <xdr:col>0</xdr:col>
          <xdr:colOff>44450</xdr:colOff>
          <xdr:row>0</xdr:row>
          <xdr:rowOff>222250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228600</xdr:rowOff>
        </xdr:from>
        <xdr:to>
          <xdr:col>0</xdr:col>
          <xdr:colOff>44450</xdr:colOff>
          <xdr:row>0</xdr:row>
          <xdr:rowOff>228600</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234950</xdr:rowOff>
        </xdr:from>
        <xdr:to>
          <xdr:col>0</xdr:col>
          <xdr:colOff>44450</xdr:colOff>
          <xdr:row>0</xdr:row>
          <xdr:rowOff>234950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266700</xdr:rowOff>
        </xdr:from>
        <xdr:to>
          <xdr:col>0</xdr:col>
          <xdr:colOff>44450</xdr:colOff>
          <xdr:row>0</xdr:row>
          <xdr:rowOff>266700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1</xdr:row>
          <xdr:rowOff>0</xdr:rowOff>
        </xdr:from>
        <xdr:to>
          <xdr:col>0</xdr:col>
          <xdr:colOff>44450</xdr:colOff>
          <xdr:row>1</xdr:row>
          <xdr:rowOff>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1</xdr:row>
          <xdr:rowOff>6350</xdr:rowOff>
        </xdr:from>
        <xdr:to>
          <xdr:col>0</xdr:col>
          <xdr:colOff>44450</xdr:colOff>
          <xdr:row>1</xdr:row>
          <xdr:rowOff>6350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1</xdr:row>
          <xdr:rowOff>31750</xdr:rowOff>
        </xdr:from>
        <xdr:to>
          <xdr:col>0</xdr:col>
          <xdr:colOff>44450</xdr:colOff>
          <xdr:row>1</xdr:row>
          <xdr:rowOff>31750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44450</xdr:rowOff>
        </xdr:from>
        <xdr:to>
          <xdr:col>0</xdr:col>
          <xdr:colOff>44450</xdr:colOff>
          <xdr:row>0</xdr:row>
          <xdr:rowOff>44450</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69850</xdr:rowOff>
        </xdr:from>
        <xdr:to>
          <xdr:col>0</xdr:col>
          <xdr:colOff>44450</xdr:colOff>
          <xdr:row>0</xdr:row>
          <xdr:rowOff>69850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69850</xdr:rowOff>
        </xdr:from>
        <xdr:to>
          <xdr:col>0</xdr:col>
          <xdr:colOff>44450</xdr:colOff>
          <xdr:row>0</xdr:row>
          <xdr:rowOff>69850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69850</xdr:rowOff>
        </xdr:from>
        <xdr:to>
          <xdr:col>0</xdr:col>
          <xdr:colOff>44450</xdr:colOff>
          <xdr:row>0</xdr:row>
          <xdr:rowOff>69850</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69850</xdr:rowOff>
        </xdr:from>
        <xdr:to>
          <xdr:col>0</xdr:col>
          <xdr:colOff>44450</xdr:colOff>
          <xdr:row>0</xdr:row>
          <xdr:rowOff>69850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76200</xdr:rowOff>
        </xdr:from>
        <xdr:to>
          <xdr:col>0</xdr:col>
          <xdr:colOff>44450</xdr:colOff>
          <xdr:row>0</xdr:row>
          <xdr:rowOff>76200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76200</xdr:rowOff>
        </xdr:from>
        <xdr:to>
          <xdr:col>0</xdr:col>
          <xdr:colOff>44450</xdr:colOff>
          <xdr:row>0</xdr:row>
          <xdr:rowOff>76200</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82550</xdr:rowOff>
        </xdr:from>
        <xdr:to>
          <xdr:col>0</xdr:col>
          <xdr:colOff>44450</xdr:colOff>
          <xdr:row>0</xdr:row>
          <xdr:rowOff>107950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82550</xdr:rowOff>
        </xdr:from>
        <xdr:to>
          <xdr:col>0</xdr:col>
          <xdr:colOff>44450</xdr:colOff>
          <xdr:row>0</xdr:row>
          <xdr:rowOff>82550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107950</xdr:rowOff>
        </xdr:from>
        <xdr:to>
          <xdr:col>0</xdr:col>
          <xdr:colOff>44450</xdr:colOff>
          <xdr:row>0</xdr:row>
          <xdr:rowOff>107950</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158750</xdr:rowOff>
        </xdr:from>
        <xdr:to>
          <xdr:col>0</xdr:col>
          <xdr:colOff>44450</xdr:colOff>
          <xdr:row>0</xdr:row>
          <xdr:rowOff>158750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1</xdr:row>
          <xdr:rowOff>107950</xdr:rowOff>
        </xdr:from>
        <xdr:to>
          <xdr:col>0</xdr:col>
          <xdr:colOff>44450</xdr:colOff>
          <xdr:row>1</xdr:row>
          <xdr:rowOff>107950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44450</xdr:rowOff>
        </xdr:from>
        <xdr:to>
          <xdr:col>0</xdr:col>
          <xdr:colOff>44450</xdr:colOff>
          <xdr:row>2</xdr:row>
          <xdr:rowOff>44450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69850</xdr:rowOff>
        </xdr:from>
        <xdr:to>
          <xdr:col>0</xdr:col>
          <xdr:colOff>44450</xdr:colOff>
          <xdr:row>2</xdr:row>
          <xdr:rowOff>69850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69850</xdr:rowOff>
        </xdr:from>
        <xdr:to>
          <xdr:col>0</xdr:col>
          <xdr:colOff>44450</xdr:colOff>
          <xdr:row>2</xdr:row>
          <xdr:rowOff>69850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82550</xdr:rowOff>
        </xdr:from>
        <xdr:to>
          <xdr:col>0</xdr:col>
          <xdr:colOff>44450</xdr:colOff>
          <xdr:row>2</xdr:row>
          <xdr:rowOff>82550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107950</xdr:rowOff>
        </xdr:from>
        <xdr:to>
          <xdr:col>0</xdr:col>
          <xdr:colOff>44450</xdr:colOff>
          <xdr:row>2</xdr:row>
          <xdr:rowOff>107950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107950</xdr:rowOff>
        </xdr:from>
        <xdr:to>
          <xdr:col>0</xdr:col>
          <xdr:colOff>44450</xdr:colOff>
          <xdr:row>2</xdr:row>
          <xdr:rowOff>107950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44450</xdr:rowOff>
        </xdr:from>
        <xdr:to>
          <xdr:col>0</xdr:col>
          <xdr:colOff>44450</xdr:colOff>
          <xdr:row>2</xdr:row>
          <xdr:rowOff>44450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107950</xdr:rowOff>
        </xdr:from>
        <xdr:to>
          <xdr:col>0</xdr:col>
          <xdr:colOff>44450</xdr:colOff>
          <xdr:row>2</xdr:row>
          <xdr:rowOff>107950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107950</xdr:rowOff>
        </xdr:from>
        <xdr:to>
          <xdr:col>0</xdr:col>
          <xdr:colOff>44450</xdr:colOff>
          <xdr:row>2</xdr:row>
          <xdr:rowOff>114300</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114300</xdr:rowOff>
        </xdr:from>
        <xdr:to>
          <xdr:col>0</xdr:col>
          <xdr:colOff>44450</xdr:colOff>
          <xdr:row>2</xdr:row>
          <xdr:rowOff>114300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146050</xdr:rowOff>
        </xdr:from>
        <xdr:to>
          <xdr:col>0</xdr:col>
          <xdr:colOff>44450</xdr:colOff>
          <xdr:row>2</xdr:row>
          <xdr:rowOff>146050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146050</xdr:rowOff>
        </xdr:from>
        <xdr:to>
          <xdr:col>0</xdr:col>
          <xdr:colOff>44450</xdr:colOff>
          <xdr:row>2</xdr:row>
          <xdr:rowOff>146050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152400</xdr:rowOff>
        </xdr:from>
        <xdr:to>
          <xdr:col>0</xdr:col>
          <xdr:colOff>44450</xdr:colOff>
          <xdr:row>2</xdr:row>
          <xdr:rowOff>152400</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152400</xdr:rowOff>
        </xdr:from>
        <xdr:to>
          <xdr:col>0</xdr:col>
          <xdr:colOff>44450</xdr:colOff>
          <xdr:row>2</xdr:row>
          <xdr:rowOff>158750</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2</xdr:row>
          <xdr:rowOff>158750</xdr:rowOff>
        </xdr:from>
        <xdr:to>
          <xdr:col>0</xdr:col>
          <xdr:colOff>44450</xdr:colOff>
          <xdr:row>2</xdr:row>
          <xdr:rowOff>158750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120650</xdr:rowOff>
        </xdr:from>
        <xdr:to>
          <xdr:col>0</xdr:col>
          <xdr:colOff>44450</xdr:colOff>
          <xdr:row>0</xdr:row>
          <xdr:rowOff>120650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146050</xdr:rowOff>
        </xdr:from>
        <xdr:to>
          <xdr:col>0</xdr:col>
          <xdr:colOff>44450</xdr:colOff>
          <xdr:row>0</xdr:row>
          <xdr:rowOff>146050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152400</xdr:rowOff>
        </xdr:from>
        <xdr:to>
          <xdr:col>0</xdr:col>
          <xdr:colOff>44450</xdr:colOff>
          <xdr:row>0</xdr:row>
          <xdr:rowOff>152400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152400</xdr:rowOff>
        </xdr:from>
        <xdr:to>
          <xdr:col>0</xdr:col>
          <xdr:colOff>44450</xdr:colOff>
          <xdr:row>0</xdr:row>
          <xdr:rowOff>152400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146050</xdr:rowOff>
        </xdr:from>
        <xdr:to>
          <xdr:col>0</xdr:col>
          <xdr:colOff>44450</xdr:colOff>
          <xdr:row>0</xdr:row>
          <xdr:rowOff>146050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44450</xdr:colOff>
          <xdr:row>0</xdr:row>
          <xdr:rowOff>146050</xdr:rowOff>
        </xdr:from>
        <xdr:to>
          <xdr:col>0</xdr:col>
          <xdr:colOff>44450</xdr:colOff>
          <xdr:row>0</xdr:row>
          <xdr:rowOff>146050</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6350</xdr:rowOff>
        </xdr:from>
        <xdr:to>
          <xdr:col>3</xdr:col>
          <xdr:colOff>0</xdr:colOff>
          <xdr:row>3</xdr:row>
          <xdr:rowOff>6350</xdr:rowOff>
        </xdr:to>
        <xdr:sp macro="" textlink="">
          <xdr:nvSpPr>
            <xdr:cNvPr id="1196" name="Check Box 172" hidden="1">
              <a:extLst>
                <a:ext uri="{63B3BB69-23CF-44E3-9099-C40C66FF867C}">
                  <a14:compatExt spid="_x0000_s1196"/>
                </a:ext>
                <a:ext uri="{FF2B5EF4-FFF2-40B4-BE49-F238E27FC236}">
                  <a16:creationId xmlns:a16="http://schemas.microsoft.com/office/drawing/2014/main" id="{00000000-0008-0000-0000-0000AC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31750</xdr:rowOff>
        </xdr:from>
        <xdr:to>
          <xdr:col>3</xdr:col>
          <xdr:colOff>0</xdr:colOff>
          <xdr:row>3</xdr:row>
          <xdr:rowOff>31750</xdr:rowOff>
        </xdr:to>
        <xdr:sp macro="" textlink="">
          <xdr:nvSpPr>
            <xdr:cNvPr id="1197" name="Check Box 173" hidden="1">
              <a:extLst>
                <a:ext uri="{63B3BB69-23CF-44E3-9099-C40C66FF867C}">
                  <a14:compatExt spid="_x0000_s1197"/>
                </a:ext>
                <a:ext uri="{FF2B5EF4-FFF2-40B4-BE49-F238E27FC236}">
                  <a16:creationId xmlns:a16="http://schemas.microsoft.com/office/drawing/2014/main" id="{00000000-0008-0000-0000-0000AD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xdr:row>
          <xdr:rowOff>107950</xdr:rowOff>
        </xdr:from>
        <xdr:to>
          <xdr:col>3</xdr:col>
          <xdr:colOff>0</xdr:colOff>
          <xdr:row>3</xdr:row>
          <xdr:rowOff>107950</xdr:rowOff>
        </xdr:to>
        <xdr:sp macro="" textlink="">
          <xdr:nvSpPr>
            <xdr:cNvPr id="1198" name="Check Box 174" hidden="1">
              <a:extLst>
                <a:ext uri="{63B3BB69-23CF-44E3-9099-C40C66FF867C}">
                  <a14:compatExt spid="_x0000_s1198"/>
                </a:ext>
                <a:ext uri="{FF2B5EF4-FFF2-40B4-BE49-F238E27FC236}">
                  <a16:creationId xmlns:a16="http://schemas.microsoft.com/office/drawing/2014/main" id="{00000000-0008-0000-0000-0000AE04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xdr:col>
      <xdr:colOff>0</xdr:colOff>
      <xdr:row>12</xdr:row>
      <xdr:rowOff>101600</xdr:rowOff>
    </xdr:from>
    <xdr:to>
      <xdr:col>3</xdr:col>
      <xdr:colOff>0</xdr:colOff>
      <xdr:row>12</xdr:row>
      <xdr:rowOff>254000</xdr:rowOff>
    </xdr:to>
    <xdr:sp macro="" textlink="">
      <xdr:nvSpPr>
        <xdr:cNvPr id="1273" name="CheckBox21" hidden="1">
          <a:extLst>
            <a:ext uri="{63B3BB69-23CF-44E3-9099-C40C66FF867C}">
              <a14:compatExt xmlns:a14="http://schemas.microsoft.com/office/drawing/2010/main" spid="_x0000_s1273"/>
            </a:ext>
            <a:ext uri="{FF2B5EF4-FFF2-40B4-BE49-F238E27FC236}">
              <a16:creationId xmlns:a16="http://schemas.microsoft.com/office/drawing/2014/main" id="{00000000-0008-0000-0000-0000F9040000}"/>
            </a:ext>
          </a:extLst>
        </xdr:cNvPr>
        <xdr:cNvSpPr/>
      </xdr:nvSpPr>
      <xdr:spPr>
        <a:xfrm>
          <a:off x="0" y="0"/>
          <a:ext cx="0" cy="0"/>
        </a:xfrm>
        <a:prstGeom prst="rect">
          <a:avLst/>
        </a:prstGeom>
      </xdr:spPr>
    </xdr:sp>
    <xdr:clientData/>
  </xdr:twoCellAnchor>
  <xdr:twoCellAnchor>
    <xdr:from>
      <xdr:col>3</xdr:col>
      <xdr:colOff>0</xdr:colOff>
      <xdr:row>13</xdr:row>
      <xdr:rowOff>215900</xdr:rowOff>
    </xdr:from>
    <xdr:to>
      <xdr:col>3</xdr:col>
      <xdr:colOff>0</xdr:colOff>
      <xdr:row>13</xdr:row>
      <xdr:rowOff>368300</xdr:rowOff>
    </xdr:to>
    <xdr:sp macro="" textlink="">
      <xdr:nvSpPr>
        <xdr:cNvPr id="1274" name="CheckBox22" hidden="1">
          <a:extLst>
            <a:ext uri="{63B3BB69-23CF-44E3-9099-C40C66FF867C}">
              <a14:compatExt xmlns:a14="http://schemas.microsoft.com/office/drawing/2010/main" spid="_x0000_s1274"/>
            </a:ext>
            <a:ext uri="{FF2B5EF4-FFF2-40B4-BE49-F238E27FC236}">
              <a16:creationId xmlns:a16="http://schemas.microsoft.com/office/drawing/2014/main" id="{00000000-0008-0000-0000-0000FA040000}"/>
            </a:ext>
          </a:extLst>
        </xdr:cNvPr>
        <xdr:cNvSpPr/>
      </xdr:nvSpPr>
      <xdr:spPr>
        <a:xfrm>
          <a:off x="0" y="0"/>
          <a:ext cx="0" cy="0"/>
        </a:xfrm>
        <a:prstGeom prst="rect">
          <a:avLst/>
        </a:prstGeom>
      </xdr:spPr>
    </xdr:sp>
    <xdr:clientData/>
  </xdr:twoCellAnchor>
  <xdr:twoCellAnchor>
    <xdr:from>
      <xdr:col>3</xdr:col>
      <xdr:colOff>0</xdr:colOff>
      <xdr:row>14</xdr:row>
      <xdr:rowOff>190500</xdr:rowOff>
    </xdr:from>
    <xdr:to>
      <xdr:col>3</xdr:col>
      <xdr:colOff>0</xdr:colOff>
      <xdr:row>14</xdr:row>
      <xdr:rowOff>330200</xdr:rowOff>
    </xdr:to>
    <xdr:sp macro="" textlink="">
      <xdr:nvSpPr>
        <xdr:cNvPr id="1275" name="CheckBox23" hidden="1">
          <a:extLst>
            <a:ext uri="{63B3BB69-23CF-44E3-9099-C40C66FF867C}">
              <a14:compatExt xmlns:a14="http://schemas.microsoft.com/office/drawing/2010/main" spid="_x0000_s1275"/>
            </a:ext>
            <a:ext uri="{FF2B5EF4-FFF2-40B4-BE49-F238E27FC236}">
              <a16:creationId xmlns:a16="http://schemas.microsoft.com/office/drawing/2014/main" id="{00000000-0008-0000-0000-0000FB040000}"/>
            </a:ext>
          </a:extLst>
        </xdr:cNvPr>
        <xdr:cNvSpPr/>
      </xdr:nvSpPr>
      <xdr:spPr>
        <a:xfrm>
          <a:off x="0" y="0"/>
          <a:ext cx="0" cy="0"/>
        </a:xfrm>
        <a:prstGeom prst="rect">
          <a:avLst/>
        </a:prstGeom>
      </xdr:spPr>
    </xdr:sp>
    <xdr:clientData/>
  </xdr:twoCellAnchor>
  <xdr:twoCellAnchor>
    <xdr:from>
      <xdr:col>3</xdr:col>
      <xdr:colOff>0</xdr:colOff>
      <xdr:row>12</xdr:row>
      <xdr:rowOff>76200</xdr:rowOff>
    </xdr:from>
    <xdr:to>
      <xdr:col>3</xdr:col>
      <xdr:colOff>0</xdr:colOff>
      <xdr:row>12</xdr:row>
      <xdr:rowOff>190500</xdr:rowOff>
    </xdr:to>
    <xdr:pic>
      <xdr:nvPicPr>
        <xdr:cNvPr id="2" name="CheckBox21">
          <a:extLst>
            <a:ext uri="{FF2B5EF4-FFF2-40B4-BE49-F238E27FC236}">
              <a16:creationId xmlns:a16="http://schemas.microsoft.com/office/drawing/2014/main" id="{00000000-0008-0000-0000-000002000000}"/>
            </a:ext>
          </a:extLst>
        </xdr:cNvPr>
        <xdr:cNvPicPr preferRelativeResize="0">
          <a:picLocks noChangeArrowheads="1" noChangeShapeType="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81275" y="3505200"/>
          <a:ext cx="0" cy="114300"/>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3</xdr:col>
      <xdr:colOff>0</xdr:colOff>
      <xdr:row>13</xdr:row>
      <xdr:rowOff>161925</xdr:rowOff>
    </xdr:from>
    <xdr:to>
      <xdr:col>3</xdr:col>
      <xdr:colOff>0</xdr:colOff>
      <xdr:row>14</xdr:row>
      <xdr:rowOff>0</xdr:rowOff>
    </xdr:to>
    <xdr:pic>
      <xdr:nvPicPr>
        <xdr:cNvPr id="3" name="CheckBox22">
          <a:extLst>
            <a:ext uri="{FF2B5EF4-FFF2-40B4-BE49-F238E27FC236}">
              <a16:creationId xmlns:a16="http://schemas.microsoft.com/office/drawing/2014/main" id="{00000000-0008-0000-0000-000003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81275" y="3962400"/>
          <a:ext cx="0" cy="4095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twoCellAnchor>
    <xdr:from>
      <xdr:col>3</xdr:col>
      <xdr:colOff>0</xdr:colOff>
      <xdr:row>14</xdr:row>
      <xdr:rowOff>142875</xdr:rowOff>
    </xdr:from>
    <xdr:to>
      <xdr:col>3</xdr:col>
      <xdr:colOff>0</xdr:colOff>
      <xdr:row>14</xdr:row>
      <xdr:rowOff>247650</xdr:rowOff>
    </xdr:to>
    <xdr:pic>
      <xdr:nvPicPr>
        <xdr:cNvPr id="4" name="CheckBox23">
          <a:extLst>
            <a:ext uri="{FF2B5EF4-FFF2-40B4-BE49-F238E27FC236}">
              <a16:creationId xmlns:a16="http://schemas.microsoft.com/office/drawing/2014/main" id="{00000000-0008-0000-0000-000004000000}"/>
            </a:ext>
          </a:extLst>
        </xdr:cNvPr>
        <xdr:cNvPicPr preferRelativeResize="0">
          <a:picLocks noChangeArrowheads="1" noChangeShapeType="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581275" y="4514850"/>
          <a:ext cx="0" cy="104775"/>
        </a:xfrm>
        <a:prstGeom prst="rect">
          <a:avLst/>
        </a:prstGeom>
        <a:noFill/>
        <a:ln>
          <a:noFill/>
        </a:ln>
        <a:extLst>
          <a:ext uri="{91240B29-F687-4F45-9708-019B960494DF}">
            <a14:hiddenLine xmlns:a14="http://schemas.microsoft.com/office/drawing/2010/main" w="9525">
              <a:no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9.xml"/><Relationship Id="rId18" Type="http://schemas.openxmlformats.org/officeDocument/2006/relationships/ctrlProp" Target="../ctrlProps/ctrlProp14.xml"/><Relationship Id="rId26" Type="http://schemas.openxmlformats.org/officeDocument/2006/relationships/ctrlProp" Target="../ctrlProps/ctrlProp22.xml"/><Relationship Id="rId39" Type="http://schemas.openxmlformats.org/officeDocument/2006/relationships/ctrlProp" Target="../ctrlProps/ctrlProp35.xml"/><Relationship Id="rId3" Type="http://schemas.openxmlformats.org/officeDocument/2006/relationships/drawing" Target="../drawings/drawing1.xml"/><Relationship Id="rId21" Type="http://schemas.openxmlformats.org/officeDocument/2006/relationships/ctrlProp" Target="../ctrlProps/ctrlProp17.xml"/><Relationship Id="rId34" Type="http://schemas.openxmlformats.org/officeDocument/2006/relationships/ctrlProp" Target="../ctrlProps/ctrlProp30.xml"/><Relationship Id="rId42" Type="http://schemas.openxmlformats.org/officeDocument/2006/relationships/ctrlProp" Target="../ctrlProps/ctrlProp38.xml"/><Relationship Id="rId47" Type="http://schemas.openxmlformats.org/officeDocument/2006/relationships/ctrlProp" Target="../ctrlProps/ctrlProp43.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5" Type="http://schemas.openxmlformats.org/officeDocument/2006/relationships/ctrlProp" Target="../ctrlProps/ctrlProp21.xml"/><Relationship Id="rId33" Type="http://schemas.openxmlformats.org/officeDocument/2006/relationships/ctrlProp" Target="../ctrlProps/ctrlProp29.xml"/><Relationship Id="rId38" Type="http://schemas.openxmlformats.org/officeDocument/2006/relationships/ctrlProp" Target="../ctrlProps/ctrlProp34.xml"/><Relationship Id="rId46" Type="http://schemas.openxmlformats.org/officeDocument/2006/relationships/ctrlProp" Target="../ctrlProps/ctrlProp42.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20" Type="http://schemas.openxmlformats.org/officeDocument/2006/relationships/ctrlProp" Target="../ctrlProps/ctrlProp16.xml"/><Relationship Id="rId29" Type="http://schemas.openxmlformats.org/officeDocument/2006/relationships/ctrlProp" Target="../ctrlProps/ctrlProp25.xml"/><Relationship Id="rId41" Type="http://schemas.openxmlformats.org/officeDocument/2006/relationships/ctrlProp" Target="../ctrlProps/ctrlProp37.xml"/><Relationship Id="rId1" Type="http://schemas.openxmlformats.org/officeDocument/2006/relationships/hyperlink" Target="mailto:CECDO-RESEARCH-AND-DEVELOPMENT-DL@mil.be" TargetMode="External"/><Relationship Id="rId6" Type="http://schemas.openxmlformats.org/officeDocument/2006/relationships/ctrlProp" Target="../ctrlProps/ctrlProp2.xml"/><Relationship Id="rId11" Type="http://schemas.openxmlformats.org/officeDocument/2006/relationships/ctrlProp" Target="../ctrlProps/ctrlProp7.xml"/><Relationship Id="rId24" Type="http://schemas.openxmlformats.org/officeDocument/2006/relationships/ctrlProp" Target="../ctrlProps/ctrlProp20.xml"/><Relationship Id="rId32" Type="http://schemas.openxmlformats.org/officeDocument/2006/relationships/ctrlProp" Target="../ctrlProps/ctrlProp28.xml"/><Relationship Id="rId37" Type="http://schemas.openxmlformats.org/officeDocument/2006/relationships/ctrlProp" Target="../ctrlProps/ctrlProp33.xml"/><Relationship Id="rId40" Type="http://schemas.openxmlformats.org/officeDocument/2006/relationships/ctrlProp" Target="../ctrlProps/ctrlProp36.xml"/><Relationship Id="rId45" Type="http://schemas.openxmlformats.org/officeDocument/2006/relationships/ctrlProp" Target="../ctrlProps/ctrlProp41.xml"/><Relationship Id="rId5" Type="http://schemas.openxmlformats.org/officeDocument/2006/relationships/ctrlProp" Target="../ctrlProps/ctrlProp1.xml"/><Relationship Id="rId15" Type="http://schemas.openxmlformats.org/officeDocument/2006/relationships/ctrlProp" Target="../ctrlProps/ctrlProp11.xml"/><Relationship Id="rId23" Type="http://schemas.openxmlformats.org/officeDocument/2006/relationships/ctrlProp" Target="../ctrlProps/ctrlProp19.xml"/><Relationship Id="rId28" Type="http://schemas.openxmlformats.org/officeDocument/2006/relationships/ctrlProp" Target="../ctrlProps/ctrlProp24.xml"/><Relationship Id="rId36" Type="http://schemas.openxmlformats.org/officeDocument/2006/relationships/ctrlProp" Target="../ctrlProps/ctrlProp32.xml"/><Relationship Id="rId49" Type="http://schemas.openxmlformats.org/officeDocument/2006/relationships/ctrlProp" Target="../ctrlProps/ctrlProp45.xml"/><Relationship Id="rId10" Type="http://schemas.openxmlformats.org/officeDocument/2006/relationships/ctrlProp" Target="../ctrlProps/ctrlProp6.xml"/><Relationship Id="rId19" Type="http://schemas.openxmlformats.org/officeDocument/2006/relationships/ctrlProp" Target="../ctrlProps/ctrlProp15.xml"/><Relationship Id="rId31" Type="http://schemas.openxmlformats.org/officeDocument/2006/relationships/ctrlProp" Target="../ctrlProps/ctrlProp27.xml"/><Relationship Id="rId44" Type="http://schemas.openxmlformats.org/officeDocument/2006/relationships/ctrlProp" Target="../ctrlProps/ctrlProp40.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 Id="rId22" Type="http://schemas.openxmlformats.org/officeDocument/2006/relationships/ctrlProp" Target="../ctrlProps/ctrlProp18.xml"/><Relationship Id="rId27" Type="http://schemas.openxmlformats.org/officeDocument/2006/relationships/ctrlProp" Target="../ctrlProps/ctrlProp23.xml"/><Relationship Id="rId30" Type="http://schemas.openxmlformats.org/officeDocument/2006/relationships/ctrlProp" Target="../ctrlProps/ctrlProp26.xml"/><Relationship Id="rId35" Type="http://schemas.openxmlformats.org/officeDocument/2006/relationships/ctrlProp" Target="../ctrlProps/ctrlProp31.xml"/><Relationship Id="rId43" Type="http://schemas.openxmlformats.org/officeDocument/2006/relationships/ctrlProp" Target="../ctrlProps/ctrlProp39.xml"/><Relationship Id="rId48" Type="http://schemas.openxmlformats.org/officeDocument/2006/relationships/ctrlProp" Target="../ctrlProps/ctrlProp44.xml"/><Relationship Id="rId8" Type="http://schemas.openxmlformats.org/officeDocument/2006/relationships/ctrlProp" Target="../ctrlProps/ctrlProp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V314"/>
  <sheetViews>
    <sheetView tabSelected="1" topLeftCell="A40" zoomScale="70" zoomScaleNormal="70" zoomScalePageLayoutView="150" workbookViewId="0">
      <selection activeCell="D3" sqref="D3"/>
    </sheetView>
  </sheetViews>
  <sheetFormatPr defaultColWidth="8.90625" defaultRowHeight="21.9" customHeight="1" outlineLevelCol="1" x14ac:dyDescent="0.3"/>
  <cols>
    <col min="1" max="1" width="4.36328125" customWidth="1"/>
    <col min="2" max="2" width="6.6328125" style="7" customWidth="1"/>
    <col min="3" max="3" width="27.6328125" customWidth="1"/>
    <col min="4" max="4" width="16.453125" style="53" customWidth="1"/>
    <col min="5" max="5" width="14.6328125" style="53" customWidth="1"/>
    <col min="6" max="6" width="15" style="53" customWidth="1"/>
    <col min="7" max="7" width="7" customWidth="1"/>
    <col min="8" max="8" width="23.08984375" customWidth="1"/>
    <col min="9" max="9" width="65.36328125" style="53" customWidth="1"/>
    <col min="10" max="10" width="12.36328125" style="53" customWidth="1"/>
    <col min="11" max="11" width="14.90625" style="53" customWidth="1"/>
    <col min="12" max="12" width="15" style="53" customWidth="1"/>
    <col min="13" max="13" width="6.6328125" style="53" customWidth="1"/>
    <col min="14" max="14" width="20.453125" style="53" customWidth="1"/>
    <col min="15" max="15" width="31.453125" hidden="1" customWidth="1" outlineLevel="1"/>
    <col min="16" max="16" width="8.90625" collapsed="1"/>
    <col min="17" max="17" width="26.36328125" hidden="1" customWidth="1" outlineLevel="1"/>
    <col min="18" max="18" width="9.08984375" hidden="1" customWidth="1" outlineLevel="1" collapsed="1"/>
    <col min="19" max="19" width="28.6328125" hidden="1" customWidth="1" outlineLevel="1" collapsed="1"/>
    <col min="20" max="20" width="9.08984375" hidden="1" customWidth="1" outlineLevel="1" collapsed="1"/>
    <col min="21" max="21" width="44.08984375" hidden="1" customWidth="1" outlineLevel="1" collapsed="1"/>
    <col min="22" max="22" width="8.90625" collapsed="1"/>
  </cols>
  <sheetData>
    <row r="1" spans="1:21" s="53" customFormat="1" ht="21.9" customHeight="1" x14ac:dyDescent="0.45">
      <c r="A1" s="52"/>
      <c r="B1" s="52"/>
      <c r="C1" s="79"/>
      <c r="D1" s="216" t="s">
        <v>505</v>
      </c>
      <c r="E1" s="216"/>
      <c r="F1" s="216"/>
      <c r="G1" s="216"/>
      <c r="H1" s="216"/>
      <c r="I1" s="216"/>
      <c r="J1" s="216"/>
      <c r="K1" s="216"/>
      <c r="L1" s="223" t="s">
        <v>72</v>
      </c>
      <c r="M1" s="223"/>
      <c r="N1" s="224"/>
      <c r="O1" s="124" t="s">
        <v>115</v>
      </c>
      <c r="P1" s="125"/>
      <c r="Q1" s="126" t="s">
        <v>130</v>
      </c>
      <c r="R1" s="125"/>
      <c r="S1" s="127" t="s">
        <v>133</v>
      </c>
      <c r="T1" s="125"/>
      <c r="U1" s="125"/>
    </row>
    <row r="2" spans="1:21" s="53" customFormat="1" ht="21.9" customHeight="1" x14ac:dyDescent="0.45">
      <c r="A2" s="80"/>
      <c r="B2" s="80"/>
      <c r="C2" s="80"/>
      <c r="D2" s="212" t="s">
        <v>506</v>
      </c>
      <c r="E2" s="212"/>
      <c r="F2" s="212"/>
      <c r="G2" s="212"/>
      <c r="H2" s="212"/>
      <c r="I2" s="212"/>
      <c r="J2" s="212"/>
      <c r="K2" s="212"/>
      <c r="L2" s="210"/>
      <c r="M2" s="210"/>
      <c r="N2" s="210"/>
      <c r="O2" s="128" t="s">
        <v>116</v>
      </c>
      <c r="P2" s="125"/>
      <c r="Q2" s="129" t="s">
        <v>125</v>
      </c>
      <c r="R2" s="125"/>
      <c r="S2" s="130" t="s">
        <v>134</v>
      </c>
      <c r="T2" s="125"/>
      <c r="U2" s="125"/>
    </row>
    <row r="3" spans="1:21" s="53" customFormat="1" ht="21.9" customHeight="1" x14ac:dyDescent="0.3">
      <c r="A3" s="52"/>
      <c r="B3" s="52"/>
      <c r="C3" s="41"/>
      <c r="D3" s="41"/>
      <c r="E3" s="41"/>
      <c r="F3" s="41"/>
      <c r="G3" s="41"/>
      <c r="H3" s="52"/>
      <c r="I3" s="52"/>
      <c r="J3" s="72"/>
      <c r="K3" s="72"/>
      <c r="L3" s="225" t="s">
        <v>473</v>
      </c>
      <c r="M3" s="226"/>
      <c r="N3" s="226"/>
      <c r="O3" s="128" t="s">
        <v>117</v>
      </c>
      <c r="P3" s="125"/>
      <c r="Q3" s="129" t="s">
        <v>124</v>
      </c>
      <c r="R3" s="125"/>
      <c r="S3" s="130" t="s">
        <v>135</v>
      </c>
      <c r="T3" s="125"/>
      <c r="U3" s="125"/>
    </row>
    <row r="4" spans="1:21" s="53" customFormat="1" ht="21.9" customHeight="1" x14ac:dyDescent="0.3">
      <c r="A4" s="81"/>
      <c r="B4" s="81"/>
      <c r="C4" s="81"/>
      <c r="D4" s="211" t="s">
        <v>343</v>
      </c>
      <c r="E4" s="211"/>
      <c r="F4" s="211"/>
      <c r="G4" s="211"/>
      <c r="H4" s="211"/>
      <c r="I4" s="211"/>
      <c r="J4" s="211"/>
      <c r="K4" s="211"/>
      <c r="L4" s="226"/>
      <c r="M4" s="226"/>
      <c r="N4" s="226"/>
      <c r="O4" s="128" t="s">
        <v>118</v>
      </c>
      <c r="P4" s="125"/>
      <c r="Q4" s="129" t="s">
        <v>126</v>
      </c>
      <c r="R4" s="125"/>
      <c r="S4" s="130" t="s">
        <v>136</v>
      </c>
      <c r="T4" s="125"/>
      <c r="U4" s="125"/>
    </row>
    <row r="5" spans="1:21" s="53" customFormat="1" ht="21.9" customHeight="1" x14ac:dyDescent="0.3">
      <c r="A5" s="42"/>
      <c r="B5" s="42"/>
      <c r="C5" s="42"/>
      <c r="D5" s="42"/>
      <c r="E5" s="42"/>
      <c r="F5" s="42"/>
      <c r="G5" s="42"/>
      <c r="H5" s="42"/>
      <c r="I5" s="42"/>
      <c r="J5" s="42"/>
      <c r="K5" s="42"/>
      <c r="L5" s="226"/>
      <c r="M5" s="226"/>
      <c r="N5" s="226"/>
      <c r="O5" s="128" t="s">
        <v>119</v>
      </c>
      <c r="P5" s="125"/>
      <c r="Q5" s="129" t="s">
        <v>474</v>
      </c>
      <c r="R5" s="125"/>
      <c r="S5" s="130" t="s">
        <v>137</v>
      </c>
      <c r="T5" s="125"/>
      <c r="U5" s="125"/>
    </row>
    <row r="6" spans="1:21" s="53" customFormat="1" ht="21.9" customHeight="1" x14ac:dyDescent="0.3">
      <c r="A6" s="73"/>
      <c r="B6" s="73"/>
      <c r="C6" s="82"/>
      <c r="D6" s="43"/>
      <c r="E6" s="42"/>
      <c r="F6" s="42"/>
      <c r="G6" s="42"/>
      <c r="H6" s="42"/>
      <c r="I6" s="69"/>
      <c r="J6" s="73"/>
      <c r="K6" s="73"/>
      <c r="L6" s="226"/>
      <c r="M6" s="226"/>
      <c r="N6" s="226"/>
      <c r="O6" s="128" t="s">
        <v>120</v>
      </c>
      <c r="P6" s="125"/>
      <c r="Q6" s="129" t="s">
        <v>475</v>
      </c>
      <c r="R6" s="125"/>
      <c r="S6" s="130" t="s">
        <v>138</v>
      </c>
      <c r="T6" s="125"/>
      <c r="U6" s="125"/>
    </row>
    <row r="7" spans="1:21" s="53" customFormat="1" ht="21.75" customHeight="1" x14ac:dyDescent="0.3">
      <c r="A7" s="73"/>
      <c r="B7" s="73"/>
      <c r="C7" s="82"/>
      <c r="D7" s="43"/>
      <c r="E7" s="42"/>
      <c r="F7" s="42"/>
      <c r="G7" s="42"/>
      <c r="H7" s="42"/>
      <c r="I7" s="69"/>
      <c r="J7" s="73"/>
      <c r="K7" s="230" t="s">
        <v>17</v>
      </c>
      <c r="L7" s="230"/>
      <c r="M7" s="230"/>
      <c r="N7" s="230"/>
      <c r="O7" s="128" t="s">
        <v>121</v>
      </c>
      <c r="P7" s="125"/>
      <c r="Q7" s="129" t="s">
        <v>476</v>
      </c>
      <c r="R7" s="125"/>
      <c r="S7" s="131" t="s">
        <v>139</v>
      </c>
      <c r="T7" s="125"/>
      <c r="U7" s="125"/>
    </row>
    <row r="8" spans="1:21" ht="21.9" customHeight="1" x14ac:dyDescent="0.3">
      <c r="A8" s="3"/>
      <c r="B8" s="198" t="s">
        <v>470</v>
      </c>
      <c r="C8" s="217" t="s">
        <v>471</v>
      </c>
      <c r="D8" s="220" t="s">
        <v>79</v>
      </c>
      <c r="E8" s="221"/>
      <c r="F8" s="221"/>
      <c r="G8" s="222"/>
      <c r="H8" s="9"/>
      <c r="I8" s="217" t="s">
        <v>84</v>
      </c>
      <c r="J8" s="227" t="s">
        <v>82</v>
      </c>
      <c r="K8" s="228"/>
      <c r="L8" s="228"/>
      <c r="M8" s="229"/>
      <c r="N8" s="74"/>
      <c r="O8" s="128" t="s">
        <v>122</v>
      </c>
      <c r="P8" s="125"/>
      <c r="Q8" s="131" t="s">
        <v>131</v>
      </c>
      <c r="R8" s="125"/>
      <c r="S8" s="125"/>
      <c r="T8" s="132"/>
      <c r="U8" s="132"/>
    </row>
    <row r="9" spans="1:21" ht="21.9" customHeight="1" x14ac:dyDescent="0.3">
      <c r="A9" s="3"/>
      <c r="B9" s="199"/>
      <c r="C9" s="218"/>
      <c r="D9" s="44"/>
      <c r="E9" s="44"/>
      <c r="F9" s="44"/>
      <c r="G9" s="9"/>
      <c r="H9" s="9"/>
      <c r="I9" s="218"/>
      <c r="J9" s="44"/>
      <c r="K9" s="44"/>
      <c r="L9" s="44"/>
      <c r="M9" s="44"/>
      <c r="N9" s="44"/>
      <c r="O9" s="133" t="s">
        <v>123</v>
      </c>
      <c r="P9" s="125"/>
      <c r="Q9" s="125"/>
      <c r="R9" s="125"/>
      <c r="S9" s="125"/>
      <c r="T9" s="132"/>
      <c r="U9" s="132"/>
    </row>
    <row r="10" spans="1:21" ht="21.9" customHeight="1" x14ac:dyDescent="0.3">
      <c r="A10" s="3" t="s">
        <v>0</v>
      </c>
      <c r="B10" s="200"/>
      <c r="C10" s="219"/>
      <c r="D10" s="36" t="s">
        <v>80</v>
      </c>
      <c r="E10" s="36" t="s">
        <v>132</v>
      </c>
      <c r="F10" s="36" t="s">
        <v>81</v>
      </c>
      <c r="G10" s="36" t="s">
        <v>1</v>
      </c>
      <c r="H10" s="8"/>
      <c r="I10" s="219"/>
      <c r="J10" s="36" t="s">
        <v>80</v>
      </c>
      <c r="K10" s="36" t="s">
        <v>132</v>
      </c>
      <c r="L10" s="36" t="s">
        <v>83</v>
      </c>
      <c r="M10" s="36" t="s">
        <v>3</v>
      </c>
      <c r="N10" s="34"/>
      <c r="O10" s="127"/>
      <c r="P10" s="125"/>
      <c r="Q10" s="126"/>
      <c r="R10" s="134"/>
      <c r="S10" s="134"/>
      <c r="T10" s="135"/>
      <c r="U10" s="136"/>
    </row>
    <row r="11" spans="1:21" s="7" customFormat="1" ht="30" customHeight="1" x14ac:dyDescent="0.3">
      <c r="A11" s="12"/>
      <c r="B11" s="165" t="s">
        <v>169</v>
      </c>
      <c r="C11" s="32" t="s">
        <v>467</v>
      </c>
      <c r="D11" s="45"/>
      <c r="E11" s="46"/>
      <c r="F11" s="46"/>
      <c r="G11" s="13"/>
      <c r="H11" s="13"/>
      <c r="I11" s="70"/>
      <c r="J11" s="75"/>
      <c r="K11" s="46"/>
      <c r="L11" s="46"/>
      <c r="M11" s="46"/>
      <c r="N11" s="46"/>
      <c r="O11" s="137" t="s">
        <v>169</v>
      </c>
      <c r="P11" s="125"/>
      <c r="Q11" s="129"/>
      <c r="R11" s="138"/>
      <c r="S11" s="138"/>
      <c r="T11" s="139"/>
      <c r="U11" s="140"/>
    </row>
    <row r="12" spans="1:21" s="7" customFormat="1" ht="22.5" customHeight="1" x14ac:dyDescent="0.25">
      <c r="A12" s="10"/>
      <c r="B12" s="90" t="s">
        <v>169</v>
      </c>
      <c r="C12" s="29" t="s">
        <v>107</v>
      </c>
      <c r="D12" s="47"/>
      <c r="E12" s="47"/>
      <c r="F12" s="47"/>
      <c r="G12" s="4"/>
      <c r="H12" s="4"/>
      <c r="I12" s="47"/>
      <c r="J12" s="47"/>
      <c r="K12" s="47"/>
      <c r="L12" s="47"/>
      <c r="M12" s="47"/>
      <c r="N12" s="47"/>
      <c r="O12" s="141" t="s">
        <v>170</v>
      </c>
      <c r="P12" s="132"/>
      <c r="Q12" s="142"/>
      <c r="R12" s="143"/>
      <c r="S12" s="143"/>
      <c r="T12" s="139"/>
      <c r="U12" s="140"/>
    </row>
    <row r="13" spans="1:21" s="7" customFormat="1" ht="29.25" customHeight="1" x14ac:dyDescent="0.25">
      <c r="A13" s="103">
        <v>1</v>
      </c>
      <c r="B13" s="93" t="s">
        <v>170</v>
      </c>
      <c r="C13" s="104" t="s">
        <v>85</v>
      </c>
      <c r="D13" s="101" t="s">
        <v>121</v>
      </c>
      <c r="E13" s="101" t="s">
        <v>129</v>
      </c>
      <c r="F13" s="101" t="s">
        <v>137</v>
      </c>
      <c r="G13" s="102">
        <f>LEFT(D13,3)*LEFT(E13,3)*LEFT(F13,2)</f>
        <v>900</v>
      </c>
      <c r="H13" s="102" t="str">
        <f>IF(G13&gt;400,"Werken stoppen",IF(G13&gt;200,"Directe verbetering vereist",IF(G13&gt;400,"Directe verbetering vereist",IF(G13&gt;70,"Maatregelen vereist",IF(G13&gt;200,"Maatregelen vereist",IF(G13&gt;20,"Aandacht vereist",IF(G13&gt;70,"Aandacht vereist",IF(G13&lt;=20,"Aanvaardbaar Risico"))))))))</f>
        <v>Werken stoppen</v>
      </c>
      <c r="I13" s="105" t="s">
        <v>344</v>
      </c>
      <c r="J13" s="101" t="s">
        <v>117</v>
      </c>
      <c r="K13" s="101" t="s">
        <v>128</v>
      </c>
      <c r="L13" s="101" t="s">
        <v>137</v>
      </c>
      <c r="M13" s="102">
        <f t="shared" ref="M13:M21" si="0">LEFT(J13,3)*LEFT(K13,3)*LEFT(L13,2)</f>
        <v>18.000000000000004</v>
      </c>
      <c r="N13" s="102" t="str">
        <f>IF(M13&gt;400,"Werken stoppen",IF(M13&gt;200,"Directe verbetering vereist",IF(M13&gt;400,"Directe verbetering vereist",IF(M13&gt;70,"Maatregelen vereist",IF(M13&gt;200,"Maatregelen vereist",IF(M13&gt;20,"Aandacht vereist",IF(M13&gt;70,"Aandacht vereist",IF(M13&lt;=20,"Aanvaardbaar Risico"))))))))</f>
        <v>Aanvaardbaar Risico</v>
      </c>
      <c r="O13" s="144"/>
      <c r="P13" s="132"/>
      <c r="Q13" s="142"/>
      <c r="R13" s="143"/>
      <c r="S13" s="143"/>
      <c r="T13" s="139"/>
      <c r="U13" s="140"/>
    </row>
    <row r="14" spans="1:21" s="7" customFormat="1" ht="29" x14ac:dyDescent="0.25">
      <c r="A14" s="103">
        <f>COUNTIF(G$13:G14,"&gt;0")</f>
        <v>2</v>
      </c>
      <c r="B14" s="93" t="s">
        <v>169</v>
      </c>
      <c r="C14" s="104" t="s">
        <v>86</v>
      </c>
      <c r="D14" s="101" t="s">
        <v>121</v>
      </c>
      <c r="E14" s="101" t="s">
        <v>129</v>
      </c>
      <c r="F14" s="101" t="s">
        <v>137</v>
      </c>
      <c r="G14" s="102">
        <f t="shared" ref="G14:G21" si="1">LEFT(D14,3)*LEFT(E14,3)*LEFT(F14,2)</f>
        <v>900</v>
      </c>
      <c r="H14" s="102" t="str">
        <f t="shared" ref="H14:H45" si="2">IF(G14&gt;400,"Werken stoppen",IF(G14&gt;200,"Directe verbetering vereist",IF(G14&gt;400,"Directe verbetering vereist",IF(G14&gt;70,"Maatregelen vereist",IF(G14&gt;200,"Maatregelen vereist",IF(G14&gt;20,"Aandacht vereist",IF(G14&gt;70,"Aandacht vereist",IF(G14&lt;=20,"Aanvaardbaar Risico"))))))))</f>
        <v>Werken stoppen</v>
      </c>
      <c r="I14" s="105" t="s">
        <v>345</v>
      </c>
      <c r="J14" s="101" t="s">
        <v>117</v>
      </c>
      <c r="K14" s="101" t="s">
        <v>128</v>
      </c>
      <c r="L14" s="101" t="s">
        <v>137</v>
      </c>
      <c r="M14" s="102">
        <f t="shared" si="0"/>
        <v>18.000000000000004</v>
      </c>
      <c r="N14" s="102" t="str">
        <f t="shared" ref="N14:N23" si="3">IF(M14&gt;400,"Werken stoppen",IF(M14&gt;200,"Directe verbetering vereist",IF(M14&gt;400,"Directe verbetering vereist",IF(M14&gt;70,"Maatregelen vereist",IF(M14&gt;200,"Maatregelen vereist",IF(M14&gt;20,"Aandacht vereist",IF(M14&gt;70,"Aandacht vereist",IF(M14&lt;=20,"Aanvaardbaar Risico"))))))))</f>
        <v>Aanvaardbaar Risico</v>
      </c>
      <c r="O14" s="144"/>
      <c r="P14" s="132"/>
      <c r="Q14" s="142"/>
      <c r="R14" s="143"/>
      <c r="S14" s="143"/>
      <c r="T14" s="139"/>
      <c r="U14" s="140"/>
    </row>
    <row r="15" spans="1:21" s="7" customFormat="1" ht="29" x14ac:dyDescent="0.25">
      <c r="A15" s="103">
        <f>COUNTIF(G$13:G15,"&gt;0")</f>
        <v>3</v>
      </c>
      <c r="B15" s="93" t="s">
        <v>170</v>
      </c>
      <c r="C15" s="104" t="s">
        <v>201</v>
      </c>
      <c r="D15" s="101" t="s">
        <v>121</v>
      </c>
      <c r="E15" s="101" t="s">
        <v>129</v>
      </c>
      <c r="F15" s="101" t="s">
        <v>137</v>
      </c>
      <c r="G15" s="102">
        <f t="shared" si="1"/>
        <v>900</v>
      </c>
      <c r="H15" s="102" t="str">
        <f t="shared" si="2"/>
        <v>Werken stoppen</v>
      </c>
      <c r="I15" s="105" t="s">
        <v>345</v>
      </c>
      <c r="J15" s="101" t="s">
        <v>117</v>
      </c>
      <c r="K15" s="101" t="s">
        <v>128</v>
      </c>
      <c r="L15" s="101" t="s">
        <v>137</v>
      </c>
      <c r="M15" s="102">
        <f t="shared" si="0"/>
        <v>18.000000000000004</v>
      </c>
      <c r="N15" s="102" t="str">
        <f t="shared" si="3"/>
        <v>Aanvaardbaar Risico</v>
      </c>
      <c r="O15" s="144"/>
      <c r="P15" s="132"/>
      <c r="Q15" s="142"/>
      <c r="R15" s="143"/>
      <c r="S15" s="143"/>
      <c r="T15" s="139"/>
      <c r="U15" s="140"/>
    </row>
    <row r="16" spans="1:21" s="7" customFormat="1" ht="65" x14ac:dyDescent="0.25">
      <c r="A16" s="103">
        <f>COUNTIF(G$13:G16,"&gt;0")</f>
        <v>4</v>
      </c>
      <c r="B16" s="93" t="s">
        <v>170</v>
      </c>
      <c r="C16" s="104" t="s">
        <v>202</v>
      </c>
      <c r="D16" s="101" t="s">
        <v>121</v>
      </c>
      <c r="E16" s="101" t="s">
        <v>129</v>
      </c>
      <c r="F16" s="101" t="s">
        <v>137</v>
      </c>
      <c r="G16" s="102">
        <f t="shared" si="1"/>
        <v>900</v>
      </c>
      <c r="H16" s="102" t="str">
        <f t="shared" si="2"/>
        <v>Werken stoppen</v>
      </c>
      <c r="I16" s="105" t="s">
        <v>346</v>
      </c>
      <c r="J16" s="101" t="s">
        <v>117</v>
      </c>
      <c r="K16" s="101" t="s">
        <v>128</v>
      </c>
      <c r="L16" s="101" t="s">
        <v>137</v>
      </c>
      <c r="M16" s="102">
        <f t="shared" si="0"/>
        <v>18.000000000000004</v>
      </c>
      <c r="N16" s="102" t="str">
        <f t="shared" si="3"/>
        <v>Aanvaardbaar Risico</v>
      </c>
      <c r="O16" s="26"/>
      <c r="P16" s="132"/>
      <c r="Q16" s="23"/>
      <c r="R16" s="19"/>
      <c r="S16" s="19"/>
      <c r="T16" s="20"/>
      <c r="U16" s="22"/>
    </row>
    <row r="17" spans="1:21" s="7" customFormat="1" ht="52" x14ac:dyDescent="0.25">
      <c r="A17" s="103">
        <f>COUNTIF(G$13:G17,"&gt;0")</f>
        <v>5</v>
      </c>
      <c r="B17" s="93" t="s">
        <v>170</v>
      </c>
      <c r="C17" s="104" t="s">
        <v>15</v>
      </c>
      <c r="D17" s="101" t="s">
        <v>121</v>
      </c>
      <c r="E17" s="101" t="s">
        <v>129</v>
      </c>
      <c r="F17" s="101" t="s">
        <v>137</v>
      </c>
      <c r="G17" s="102">
        <f t="shared" si="1"/>
        <v>900</v>
      </c>
      <c r="H17" s="102" t="str">
        <f t="shared" si="2"/>
        <v>Werken stoppen</v>
      </c>
      <c r="I17" s="105" t="s">
        <v>347</v>
      </c>
      <c r="J17" s="101" t="s">
        <v>117</v>
      </c>
      <c r="K17" s="101" t="s">
        <v>128</v>
      </c>
      <c r="L17" s="101" t="s">
        <v>137</v>
      </c>
      <c r="M17" s="102">
        <f t="shared" si="0"/>
        <v>18.000000000000004</v>
      </c>
      <c r="N17" s="102" t="str">
        <f t="shared" si="3"/>
        <v>Aanvaardbaar Risico</v>
      </c>
      <c r="O17" s="26"/>
      <c r="P17" s="132"/>
      <c r="Q17" s="22"/>
      <c r="R17" s="19"/>
      <c r="S17" s="19"/>
      <c r="T17" s="20"/>
      <c r="U17" s="21"/>
    </row>
    <row r="18" spans="1:21" s="7" customFormat="1" ht="52" x14ac:dyDescent="0.25">
      <c r="A18" s="103">
        <f>COUNTIF(G$13:G18,"&gt;0")</f>
        <v>6</v>
      </c>
      <c r="B18" s="93" t="s">
        <v>170</v>
      </c>
      <c r="C18" s="104" t="s">
        <v>203</v>
      </c>
      <c r="D18" s="101" t="s">
        <v>121</v>
      </c>
      <c r="E18" s="101" t="s">
        <v>129</v>
      </c>
      <c r="F18" s="101" t="s">
        <v>137</v>
      </c>
      <c r="G18" s="102">
        <f t="shared" si="1"/>
        <v>900</v>
      </c>
      <c r="H18" s="102" t="str">
        <f t="shared" si="2"/>
        <v>Werken stoppen</v>
      </c>
      <c r="I18" s="105" t="s">
        <v>347</v>
      </c>
      <c r="J18" s="101" t="s">
        <v>117</v>
      </c>
      <c r="K18" s="101" t="s">
        <v>128</v>
      </c>
      <c r="L18" s="101" t="s">
        <v>137</v>
      </c>
      <c r="M18" s="102">
        <f t="shared" si="0"/>
        <v>18.000000000000004</v>
      </c>
      <c r="N18" s="102" t="str">
        <f t="shared" si="3"/>
        <v>Aanvaardbaar Risico</v>
      </c>
      <c r="O18" s="27"/>
      <c r="P18" s="132"/>
      <c r="Q18" s="18"/>
      <c r="R18" s="19"/>
      <c r="S18" s="19"/>
      <c r="T18" s="20"/>
      <c r="U18" s="21"/>
    </row>
    <row r="19" spans="1:21" s="7" customFormat="1" ht="52" x14ac:dyDescent="0.25">
      <c r="A19" s="103">
        <f>COUNTIF(G$13:G19,"&gt;0")</f>
        <v>7</v>
      </c>
      <c r="B19" s="93" t="s">
        <v>170</v>
      </c>
      <c r="C19" s="104" t="s">
        <v>206</v>
      </c>
      <c r="D19" s="101" t="s">
        <v>121</v>
      </c>
      <c r="E19" s="101" t="s">
        <v>129</v>
      </c>
      <c r="F19" s="101" t="s">
        <v>137</v>
      </c>
      <c r="G19" s="102">
        <f t="shared" si="1"/>
        <v>900</v>
      </c>
      <c r="H19" s="102" t="str">
        <f t="shared" si="2"/>
        <v>Werken stoppen</v>
      </c>
      <c r="I19" s="105" t="s">
        <v>348</v>
      </c>
      <c r="J19" s="101" t="s">
        <v>117</v>
      </c>
      <c r="K19" s="101" t="s">
        <v>128</v>
      </c>
      <c r="L19" s="101" t="s">
        <v>137</v>
      </c>
      <c r="M19" s="102">
        <f t="shared" si="0"/>
        <v>18.000000000000004</v>
      </c>
      <c r="N19" s="102" t="str">
        <f t="shared" si="3"/>
        <v>Aanvaardbaar Risico</v>
      </c>
      <c r="O19" s="26"/>
      <c r="P19" s="132"/>
      <c r="Q19" s="18"/>
      <c r="R19" s="19"/>
      <c r="S19" s="19"/>
      <c r="T19" s="20"/>
      <c r="U19" s="21"/>
    </row>
    <row r="20" spans="1:21" s="7" customFormat="1" ht="52" x14ac:dyDescent="0.25">
      <c r="A20" s="103">
        <f>COUNTIF(G$13:G20,"&gt;0")</f>
        <v>8</v>
      </c>
      <c r="B20" s="93" t="s">
        <v>170</v>
      </c>
      <c r="C20" s="106" t="s">
        <v>205</v>
      </c>
      <c r="D20" s="101" t="s">
        <v>121</v>
      </c>
      <c r="E20" s="101" t="s">
        <v>129</v>
      </c>
      <c r="F20" s="101" t="s">
        <v>137</v>
      </c>
      <c r="G20" s="102">
        <f t="shared" si="1"/>
        <v>900</v>
      </c>
      <c r="H20" s="102" t="str">
        <f t="shared" si="2"/>
        <v>Werken stoppen</v>
      </c>
      <c r="I20" s="105" t="s">
        <v>349</v>
      </c>
      <c r="J20" s="101" t="s">
        <v>117</v>
      </c>
      <c r="K20" s="101" t="s">
        <v>128</v>
      </c>
      <c r="L20" s="101" t="s">
        <v>137</v>
      </c>
      <c r="M20" s="102">
        <f t="shared" si="0"/>
        <v>18.000000000000004</v>
      </c>
      <c r="N20" s="102" t="str">
        <f t="shared" si="3"/>
        <v>Aanvaardbaar Risico</v>
      </c>
      <c r="O20" s="26"/>
      <c r="P20" s="132"/>
      <c r="Q20" s="18"/>
      <c r="R20" s="19"/>
      <c r="S20" s="19"/>
      <c r="T20" s="20"/>
      <c r="U20" s="11"/>
    </row>
    <row r="21" spans="1:21" s="7" customFormat="1" ht="26" x14ac:dyDescent="0.25">
      <c r="A21" s="103">
        <f>COUNTIF(G$13:G21,"&gt;0")</f>
        <v>9</v>
      </c>
      <c r="B21" s="93" t="s">
        <v>170</v>
      </c>
      <c r="C21" s="106" t="s">
        <v>207</v>
      </c>
      <c r="D21" s="101" t="s">
        <v>121</v>
      </c>
      <c r="E21" s="101" t="s">
        <v>129</v>
      </c>
      <c r="F21" s="101" t="s">
        <v>137</v>
      </c>
      <c r="G21" s="102">
        <f t="shared" si="1"/>
        <v>900</v>
      </c>
      <c r="H21" s="102" t="str">
        <f t="shared" si="2"/>
        <v>Werken stoppen</v>
      </c>
      <c r="I21" s="105" t="s">
        <v>88</v>
      </c>
      <c r="J21" s="101" t="s">
        <v>117</v>
      </c>
      <c r="K21" s="101" t="s">
        <v>128</v>
      </c>
      <c r="L21" s="101" t="s">
        <v>137</v>
      </c>
      <c r="M21" s="102">
        <f t="shared" si="0"/>
        <v>18.000000000000004</v>
      </c>
      <c r="N21" s="102" t="str">
        <f t="shared" si="3"/>
        <v>Aanvaardbaar Risico</v>
      </c>
      <c r="O21" s="26"/>
      <c r="P21" s="132"/>
      <c r="Q21" s="18"/>
      <c r="R21" s="19"/>
      <c r="S21" s="19"/>
      <c r="T21" s="20"/>
      <c r="U21" s="11"/>
    </row>
    <row r="22" spans="1:21" s="7" customFormat="1" ht="19" x14ac:dyDescent="0.25">
      <c r="A22" s="103">
        <f>COUNTIF(G$13:G22,"&gt;0")</f>
        <v>10</v>
      </c>
      <c r="B22" s="93" t="s">
        <v>170</v>
      </c>
      <c r="C22" s="104" t="s">
        <v>16</v>
      </c>
      <c r="D22" s="101" t="s">
        <v>121</v>
      </c>
      <c r="E22" s="101" t="s">
        <v>129</v>
      </c>
      <c r="F22" s="101" t="s">
        <v>137</v>
      </c>
      <c r="G22" s="102">
        <f t="shared" ref="G22:G28" si="4">LEFT(D22,3)*LEFT(E22,3)*LEFT(F22,2)</f>
        <v>900</v>
      </c>
      <c r="H22" s="102" t="str">
        <f t="shared" si="2"/>
        <v>Werken stoppen</v>
      </c>
      <c r="I22" s="105" t="s">
        <v>89</v>
      </c>
      <c r="J22" s="101" t="s">
        <v>117</v>
      </c>
      <c r="K22" s="101" t="s">
        <v>128</v>
      </c>
      <c r="L22" s="101" t="s">
        <v>137</v>
      </c>
      <c r="M22" s="102">
        <f t="shared" ref="M22:M28" si="5">LEFT(J22,3)*LEFT(K22,3)*LEFT(L22,2)</f>
        <v>18.000000000000004</v>
      </c>
      <c r="N22" s="102" t="str">
        <f t="shared" si="3"/>
        <v>Aanvaardbaar Risico</v>
      </c>
      <c r="O22" s="26"/>
      <c r="P22" s="132"/>
      <c r="Q22" s="18"/>
      <c r="R22" s="19"/>
      <c r="S22" s="19"/>
      <c r="T22" s="20"/>
      <c r="U22" s="24"/>
    </row>
    <row r="23" spans="1:21" s="7" customFormat="1" ht="19" x14ac:dyDescent="0.25">
      <c r="A23" s="103">
        <f>COUNTIF(G$13:G23,"&gt;0")</f>
        <v>11</v>
      </c>
      <c r="B23" s="93" t="s">
        <v>170</v>
      </c>
      <c r="C23" s="104" t="s">
        <v>87</v>
      </c>
      <c r="D23" s="101" t="s">
        <v>121</v>
      </c>
      <c r="E23" s="101" t="s">
        <v>129</v>
      </c>
      <c r="F23" s="101" t="s">
        <v>137</v>
      </c>
      <c r="G23" s="102">
        <f t="shared" si="4"/>
        <v>900</v>
      </c>
      <c r="H23" s="102" t="str">
        <f t="shared" si="2"/>
        <v>Werken stoppen</v>
      </c>
      <c r="I23" s="105" t="s">
        <v>90</v>
      </c>
      <c r="J23" s="101" t="s">
        <v>117</v>
      </c>
      <c r="K23" s="101" t="s">
        <v>128</v>
      </c>
      <c r="L23" s="101" t="s">
        <v>137</v>
      </c>
      <c r="M23" s="102">
        <f t="shared" si="5"/>
        <v>18.000000000000004</v>
      </c>
      <c r="N23" s="102" t="str">
        <f t="shared" si="3"/>
        <v>Aanvaardbaar Risico</v>
      </c>
      <c r="O23" s="26"/>
      <c r="P23" s="132"/>
      <c r="Q23" s="18"/>
      <c r="R23" s="19"/>
      <c r="S23" s="19"/>
      <c r="T23" s="20"/>
      <c r="U23" s="24"/>
    </row>
    <row r="24" spans="1:21" s="7" customFormat="1" ht="29.25" customHeight="1" x14ac:dyDescent="0.25">
      <c r="A24" s="10"/>
      <c r="B24" s="90" t="s">
        <v>169</v>
      </c>
      <c r="C24" s="31" t="s">
        <v>91</v>
      </c>
      <c r="D24" s="49"/>
      <c r="E24" s="49"/>
      <c r="F24" s="49"/>
      <c r="G24" s="37"/>
      <c r="H24" s="37"/>
      <c r="I24" s="87"/>
      <c r="J24" s="49"/>
      <c r="K24" s="49"/>
      <c r="L24" s="49"/>
      <c r="M24" s="37"/>
      <c r="N24" s="37"/>
      <c r="O24" s="26"/>
      <c r="P24" s="132"/>
      <c r="Q24" s="18"/>
      <c r="R24" s="19"/>
      <c r="S24" s="19"/>
      <c r="T24" s="20"/>
      <c r="U24" s="25"/>
    </row>
    <row r="25" spans="1:21" s="7" customFormat="1" ht="52" x14ac:dyDescent="0.25">
      <c r="A25" s="103">
        <f>COUNTIF(G$13:G25,"&gt;0")</f>
        <v>12</v>
      </c>
      <c r="B25" s="93" t="s">
        <v>169</v>
      </c>
      <c r="C25" s="104" t="s">
        <v>204</v>
      </c>
      <c r="D25" s="101" t="s">
        <v>121</v>
      </c>
      <c r="E25" s="101" t="s">
        <v>129</v>
      </c>
      <c r="F25" s="101" t="s">
        <v>136</v>
      </c>
      <c r="G25" s="102">
        <f t="shared" si="4"/>
        <v>420</v>
      </c>
      <c r="H25" s="102" t="str">
        <f t="shared" si="2"/>
        <v>Werken stoppen</v>
      </c>
      <c r="I25" s="105" t="s">
        <v>350</v>
      </c>
      <c r="J25" s="101" t="s">
        <v>118</v>
      </c>
      <c r="K25" s="101" t="s">
        <v>129</v>
      </c>
      <c r="L25" s="101" t="s">
        <v>135</v>
      </c>
      <c r="M25" s="102">
        <f t="shared" si="5"/>
        <v>15</v>
      </c>
      <c r="N25" s="102" t="str">
        <f>IF(M25&gt;400,"Werken stoppen",IF(M25&gt;200,"Directe verbetering vereist",IF(M25&gt;400,"Directe verbetering vereist",IF(M25&gt;70,"Maatregelen vereist",IF(M25&gt;200,"Maatregelen vereist",IF(M25&gt;20,"Aandacht vereist",IF(M25&gt;70,"Aandacht vereist",IF(M25&lt;=20,"Aanvaardbaar Risico"))))))))</f>
        <v>Aanvaardbaar Risico</v>
      </c>
      <c r="O25" s="26"/>
      <c r="P25" s="132"/>
      <c r="Q25" s="18"/>
      <c r="R25" s="19"/>
      <c r="S25" s="19"/>
      <c r="T25" s="20"/>
      <c r="U25" s="24"/>
    </row>
    <row r="26" spans="1:21" s="7" customFormat="1" ht="78" x14ac:dyDescent="0.25">
      <c r="A26" s="103">
        <f>COUNTIF(G$13:G26,"&gt;0")</f>
        <v>13</v>
      </c>
      <c r="B26" s="93" t="s">
        <v>169</v>
      </c>
      <c r="C26" s="104" t="s">
        <v>92</v>
      </c>
      <c r="D26" s="101" t="s">
        <v>121</v>
      </c>
      <c r="E26" s="101" t="s">
        <v>129</v>
      </c>
      <c r="F26" s="101" t="s">
        <v>137</v>
      </c>
      <c r="G26" s="102">
        <f t="shared" si="4"/>
        <v>900</v>
      </c>
      <c r="H26" s="102" t="str">
        <f t="shared" si="2"/>
        <v>Werken stoppen</v>
      </c>
      <c r="I26" s="105" t="s">
        <v>352</v>
      </c>
      <c r="J26" s="101" t="s">
        <v>117</v>
      </c>
      <c r="K26" s="101" t="s">
        <v>129</v>
      </c>
      <c r="L26" s="101" t="s">
        <v>137</v>
      </c>
      <c r="M26" s="102">
        <f t="shared" si="5"/>
        <v>30</v>
      </c>
      <c r="N26" s="102" t="str">
        <f t="shared" ref="N26:N31" si="6">IF(M26&gt;400,"Werken stoppen",IF(M26&gt;200,"Directe verbetering vereist",IF(M26&gt;400,"Directe verbetering vereist",IF(M26&gt;70,"Maatregelen vereist",IF(M26&gt;200,"Maatregelen vereist",IF(M26&gt;20,"Aandacht vereist",IF(M26&gt;70,"Aandacht vereist",IF(M26&lt;=20,"Aanvaardbaar Risico"))))))))</f>
        <v>Aandacht vereist</v>
      </c>
      <c r="O26" s="26"/>
      <c r="P26" s="132"/>
      <c r="Q26" s="18"/>
      <c r="R26" s="19"/>
      <c r="S26" s="19"/>
      <c r="T26" s="20"/>
      <c r="U26" s="24"/>
    </row>
    <row r="27" spans="1:21" s="7" customFormat="1" ht="26" x14ac:dyDescent="0.25">
      <c r="A27" s="103">
        <f>COUNTIF(G$13:G27,"&gt;0")</f>
        <v>14</v>
      </c>
      <c r="B27" s="93" t="s">
        <v>169</v>
      </c>
      <c r="C27" s="106" t="s">
        <v>93</v>
      </c>
      <c r="D27" s="101" t="s">
        <v>122</v>
      </c>
      <c r="E27" s="101" t="s">
        <v>129</v>
      </c>
      <c r="F27" s="101" t="s">
        <v>137</v>
      </c>
      <c r="G27" s="102">
        <f t="shared" si="4"/>
        <v>1500</v>
      </c>
      <c r="H27" s="102" t="str">
        <f t="shared" si="2"/>
        <v>Werken stoppen</v>
      </c>
      <c r="I27" s="105" t="s">
        <v>351</v>
      </c>
      <c r="J27" s="101" t="s">
        <v>117</v>
      </c>
      <c r="K27" s="101" t="s">
        <v>129</v>
      </c>
      <c r="L27" s="101" t="s">
        <v>137</v>
      </c>
      <c r="M27" s="102">
        <f t="shared" si="5"/>
        <v>30</v>
      </c>
      <c r="N27" s="102" t="str">
        <f t="shared" si="6"/>
        <v>Aandacht vereist</v>
      </c>
      <c r="O27" s="26"/>
      <c r="P27" s="132"/>
      <c r="Q27" s="18"/>
      <c r="R27" s="19"/>
      <c r="S27" s="19"/>
      <c r="T27" s="20"/>
      <c r="U27" s="24"/>
    </row>
    <row r="28" spans="1:21" s="7" customFormat="1" ht="26" x14ac:dyDescent="0.25">
      <c r="A28" s="103">
        <f>COUNTIF(G$13:G28,"&gt;0")</f>
        <v>15</v>
      </c>
      <c r="B28" s="93" t="s">
        <v>170</v>
      </c>
      <c r="C28" s="106" t="s">
        <v>190</v>
      </c>
      <c r="D28" s="101" t="s">
        <v>122</v>
      </c>
      <c r="E28" s="101" t="s">
        <v>129</v>
      </c>
      <c r="F28" s="101" t="s">
        <v>137</v>
      </c>
      <c r="G28" s="102">
        <f t="shared" si="4"/>
        <v>1500</v>
      </c>
      <c r="H28" s="102" t="str">
        <f t="shared" si="2"/>
        <v>Werken stoppen</v>
      </c>
      <c r="I28" s="105" t="s">
        <v>95</v>
      </c>
      <c r="J28" s="101" t="s">
        <v>117</v>
      </c>
      <c r="K28" s="101" t="s">
        <v>129</v>
      </c>
      <c r="L28" s="101" t="s">
        <v>137</v>
      </c>
      <c r="M28" s="102">
        <f t="shared" si="5"/>
        <v>30</v>
      </c>
      <c r="N28" s="102" t="str">
        <f t="shared" si="6"/>
        <v>Aandacht vereist</v>
      </c>
      <c r="O28" s="26"/>
      <c r="P28" s="132"/>
      <c r="Q28" s="18"/>
      <c r="R28" s="19"/>
      <c r="S28" s="19"/>
      <c r="T28" s="20"/>
      <c r="U28" s="24"/>
    </row>
    <row r="29" spans="1:21" s="7" customFormat="1" ht="104" x14ac:dyDescent="0.25">
      <c r="A29" s="103">
        <f>COUNTIF(G$13:G29,"&gt;0")</f>
        <v>16</v>
      </c>
      <c r="B29" s="93" t="s">
        <v>169</v>
      </c>
      <c r="C29" s="104" t="s">
        <v>189</v>
      </c>
      <c r="D29" s="101" t="s">
        <v>121</v>
      </c>
      <c r="E29" s="101" t="s">
        <v>129</v>
      </c>
      <c r="F29" s="101" t="s">
        <v>136</v>
      </c>
      <c r="G29" s="102">
        <f>LEFT(D29,3)*LEFT(E29,3)*LEFT(F29,2)</f>
        <v>420</v>
      </c>
      <c r="H29" s="102" t="str">
        <f t="shared" si="2"/>
        <v>Werken stoppen</v>
      </c>
      <c r="I29" s="105" t="s">
        <v>360</v>
      </c>
      <c r="J29" s="101" t="s">
        <v>117</v>
      </c>
      <c r="K29" s="101" t="s">
        <v>129</v>
      </c>
      <c r="L29" s="101" t="s">
        <v>137</v>
      </c>
      <c r="M29" s="102">
        <f>LEFT(J29,3)*LEFT(K29,3)*LEFT(L29,2)</f>
        <v>30</v>
      </c>
      <c r="N29" s="102" t="str">
        <f t="shared" si="6"/>
        <v>Aandacht vereist</v>
      </c>
      <c r="O29" s="26"/>
      <c r="P29" s="132"/>
      <c r="Q29" s="18"/>
      <c r="R29" s="19"/>
      <c r="S29" s="19"/>
      <c r="T29" s="20"/>
      <c r="U29" s="21"/>
    </row>
    <row r="30" spans="1:21" s="7" customFormat="1" ht="26" x14ac:dyDescent="0.25">
      <c r="A30" s="103">
        <f>COUNTIF(G$13:G30,"&gt;0")</f>
        <v>17</v>
      </c>
      <c r="B30" s="93" t="s">
        <v>169</v>
      </c>
      <c r="C30" s="104" t="s">
        <v>94</v>
      </c>
      <c r="D30" s="101" t="s">
        <v>121</v>
      </c>
      <c r="E30" s="101" t="s">
        <v>129</v>
      </c>
      <c r="F30" s="101" t="s">
        <v>136</v>
      </c>
      <c r="G30" s="102">
        <f t="shared" ref="G30:G45" si="7">LEFT(D30,3)*LEFT(E30,3)*LEFT(F30,2)</f>
        <v>420</v>
      </c>
      <c r="H30" s="102" t="str">
        <f t="shared" si="2"/>
        <v>Werken stoppen</v>
      </c>
      <c r="I30" s="105" t="s">
        <v>353</v>
      </c>
      <c r="J30" s="101" t="s">
        <v>117</v>
      </c>
      <c r="K30" s="101" t="s">
        <v>129</v>
      </c>
      <c r="L30" s="101" t="s">
        <v>136</v>
      </c>
      <c r="M30" s="102">
        <f>LEFT(J30,3)*LEFT(K30,3)*LEFT(L30,2)</f>
        <v>14</v>
      </c>
      <c r="N30" s="102" t="str">
        <f t="shared" si="6"/>
        <v>Aanvaardbaar Risico</v>
      </c>
      <c r="O30" s="26"/>
      <c r="P30" s="132"/>
      <c r="Q30" s="18"/>
      <c r="R30" s="19"/>
      <c r="S30" s="19"/>
      <c r="T30" s="20"/>
      <c r="U30" s="21"/>
    </row>
    <row r="31" spans="1:21" s="7" customFormat="1" ht="91" x14ac:dyDescent="0.25">
      <c r="A31" s="103">
        <f>COUNTIF(G$13:G31,"&gt;0")</f>
        <v>18</v>
      </c>
      <c r="B31" s="93" t="s">
        <v>169</v>
      </c>
      <c r="C31" s="104" t="s">
        <v>354</v>
      </c>
      <c r="D31" s="101" t="s">
        <v>121</v>
      </c>
      <c r="E31" s="101" t="s">
        <v>128</v>
      </c>
      <c r="F31" s="101" t="s">
        <v>136</v>
      </c>
      <c r="G31" s="102">
        <f t="shared" si="7"/>
        <v>252</v>
      </c>
      <c r="H31" s="102" t="str">
        <f t="shared" si="2"/>
        <v>Directe verbetering vereist</v>
      </c>
      <c r="I31" s="105" t="s">
        <v>361</v>
      </c>
      <c r="J31" s="101" t="s">
        <v>117</v>
      </c>
      <c r="K31" s="101" t="s">
        <v>129</v>
      </c>
      <c r="L31" s="101" t="s">
        <v>136</v>
      </c>
      <c r="M31" s="102">
        <f>LEFT(J31,3)*LEFT(K31,3)*LEFT(L31,2)</f>
        <v>14</v>
      </c>
      <c r="N31" s="102" t="str">
        <f t="shared" si="6"/>
        <v>Aanvaardbaar Risico</v>
      </c>
      <c r="O31" s="26"/>
      <c r="P31" s="132"/>
      <c r="Q31" s="18"/>
      <c r="R31" s="19"/>
      <c r="S31" s="19"/>
      <c r="T31" s="20"/>
      <c r="U31" s="22"/>
    </row>
    <row r="32" spans="1:21" s="7" customFormat="1" ht="44.25" customHeight="1" x14ac:dyDescent="0.25">
      <c r="A32" s="10"/>
      <c r="B32" s="90" t="s">
        <v>170</v>
      </c>
      <c r="C32" s="31" t="s">
        <v>96</v>
      </c>
      <c r="D32" s="49"/>
      <c r="E32" s="49"/>
      <c r="F32" s="49"/>
      <c r="G32" s="37"/>
      <c r="H32" s="37"/>
      <c r="I32" s="87"/>
      <c r="J32" s="49"/>
      <c r="K32" s="49"/>
      <c r="L32" s="49"/>
      <c r="M32" s="37"/>
      <c r="N32" s="37"/>
      <c r="O32" s="170"/>
      <c r="P32" s="132"/>
      <c r="Q32" s="18"/>
      <c r="R32" s="19"/>
      <c r="S32" s="19"/>
      <c r="T32" s="20"/>
      <c r="U32" s="169"/>
    </row>
    <row r="33" spans="1:21" s="7" customFormat="1" ht="65" x14ac:dyDescent="0.25">
      <c r="A33" s="103">
        <f>COUNTIF(G$13:G33,"&gt;0")</f>
        <v>19</v>
      </c>
      <c r="B33" s="93" t="s">
        <v>170</v>
      </c>
      <c r="C33" s="171" t="s">
        <v>12</v>
      </c>
      <c r="D33" s="48" t="s">
        <v>122</v>
      </c>
      <c r="E33" s="48" t="s">
        <v>129</v>
      </c>
      <c r="F33" s="48" t="s">
        <v>137</v>
      </c>
      <c r="G33" s="35">
        <f>LEFT(D33,3)*LEFT(E33,3)*LEFT(F33,2)</f>
        <v>1500</v>
      </c>
      <c r="H33" s="102" t="str">
        <f t="shared" si="2"/>
        <v>Werken stoppen</v>
      </c>
      <c r="I33" s="172" t="s">
        <v>355</v>
      </c>
      <c r="J33" s="48" t="s">
        <v>117</v>
      </c>
      <c r="K33" s="48" t="s">
        <v>129</v>
      </c>
      <c r="L33" s="48" t="s">
        <v>137</v>
      </c>
      <c r="M33" s="35">
        <f>LEFT(J33,3)*LEFT(K33,3)*LEFT(L33,2)</f>
        <v>30</v>
      </c>
      <c r="N33" s="102" t="str">
        <f>IF(M33&gt;400,"Werken stoppen",IF(M33&gt;200,"Directe verbetering vereist",IF(M33&gt;400,"Directe verbetering vereist",IF(M33&gt;70,"Maatregelen vereist",IF(M33&gt;200,"Maatregelen vereist",IF(M33&gt;20,"Aandacht vereist",IF(M33&gt;70,"Aandacht vereist",IF(M33&lt;=20,"Aanvaardbaar Risico"))))))))</f>
        <v>Aandacht vereist</v>
      </c>
      <c r="P33" s="132"/>
      <c r="Q33" s="14"/>
      <c r="R33" s="14"/>
      <c r="S33" s="14"/>
      <c r="T33" s="14"/>
      <c r="U33" s="14"/>
    </row>
    <row r="34" spans="1:21" s="7" customFormat="1" ht="234" x14ac:dyDescent="0.25">
      <c r="A34" s="103">
        <f>COUNTIF(G$13:G34,"&gt;0")</f>
        <v>20</v>
      </c>
      <c r="B34" s="93" t="s">
        <v>170</v>
      </c>
      <c r="C34" s="171" t="s">
        <v>73</v>
      </c>
      <c r="D34" s="48" t="s">
        <v>122</v>
      </c>
      <c r="E34" s="48" t="s">
        <v>129</v>
      </c>
      <c r="F34" s="48" t="s">
        <v>137</v>
      </c>
      <c r="G34" s="35">
        <f>LEFT(D34,3)*LEFT(E34,3)*LEFT(F34,2)</f>
        <v>1500</v>
      </c>
      <c r="H34" s="102" t="str">
        <f t="shared" si="2"/>
        <v>Werken stoppen</v>
      </c>
      <c r="I34" s="172" t="s">
        <v>356</v>
      </c>
      <c r="J34" s="48" t="s">
        <v>117</v>
      </c>
      <c r="K34" s="48" t="s">
        <v>129</v>
      </c>
      <c r="L34" s="48" t="s">
        <v>137</v>
      </c>
      <c r="M34" s="35">
        <f>LEFT(J34,3)*LEFT(K34,3)*LEFT(L34,2)</f>
        <v>30</v>
      </c>
      <c r="N34" s="102" t="str">
        <f>IF(M34&gt;400,"Werken stoppen",IF(M34&gt;200,"Directe verbetering vereist",IF(M34&gt;400,"Directe verbetering vereist",IF(M34&gt;70,"Maatregelen vereist",IF(M34&gt;200,"Maatregelen vereist",IF(M34&gt;20,"Aandacht vereist",IF(M34&gt;70,"Aandacht vereist",IF(M34&lt;=20,"Aanvaardbaar Risico"))))))))</f>
        <v>Aandacht vereist</v>
      </c>
      <c r="P34" s="132"/>
      <c r="Q34" s="14"/>
      <c r="R34" s="14"/>
      <c r="S34" s="14"/>
      <c r="T34" s="14"/>
      <c r="U34" s="14"/>
    </row>
    <row r="35" spans="1:21" s="7" customFormat="1" ht="91" x14ac:dyDescent="0.25">
      <c r="A35" s="103">
        <f>COUNTIF(G$13:G35,"&gt;0")</f>
        <v>21</v>
      </c>
      <c r="B35" s="93" t="s">
        <v>170</v>
      </c>
      <c r="C35" s="171" t="s">
        <v>97</v>
      </c>
      <c r="D35" s="48" t="s">
        <v>122</v>
      </c>
      <c r="E35" s="48" t="s">
        <v>129</v>
      </c>
      <c r="F35" s="48" t="s">
        <v>137</v>
      </c>
      <c r="G35" s="35">
        <f>LEFT(D35,3)*LEFT(E35,3)*LEFT(F35,2)</f>
        <v>1500</v>
      </c>
      <c r="H35" s="102" t="str">
        <f t="shared" si="2"/>
        <v>Werken stoppen</v>
      </c>
      <c r="I35" s="172" t="s">
        <v>98</v>
      </c>
      <c r="J35" s="48" t="s">
        <v>117</v>
      </c>
      <c r="K35" s="48" t="s">
        <v>129</v>
      </c>
      <c r="L35" s="48" t="s">
        <v>137</v>
      </c>
      <c r="M35" s="35">
        <f>LEFT(J35,3)*LEFT(K35,3)*LEFT(L35,2)</f>
        <v>30</v>
      </c>
      <c r="N35" s="102" t="str">
        <f>IF(M35&gt;400,"Werken stoppen",IF(M35&gt;200,"Directe verbetering vereist",IF(M35&gt;400,"Directe verbetering vereist",IF(M35&gt;70,"Maatregelen vereist",IF(M35&gt;200,"Maatregelen vereist",IF(M35&gt;20,"Aandacht vereist",IF(M35&gt;70,"Aandacht vereist",IF(M35&lt;=20,"Aanvaardbaar Risico"))))))))</f>
        <v>Aandacht vereist</v>
      </c>
      <c r="P35" s="132"/>
      <c r="Q35" s="14"/>
      <c r="R35" s="14"/>
      <c r="S35" s="14"/>
      <c r="T35" s="14"/>
      <c r="U35" s="14"/>
    </row>
    <row r="36" spans="1:21" s="7" customFormat="1" ht="78" x14ac:dyDescent="0.25">
      <c r="A36" s="103">
        <f>COUNTIF(G$13:G36,"&gt;0")</f>
        <v>22</v>
      </c>
      <c r="B36" s="93" t="s">
        <v>170</v>
      </c>
      <c r="C36" s="171" t="s">
        <v>363</v>
      </c>
      <c r="D36" s="48" t="s">
        <v>122</v>
      </c>
      <c r="E36" s="48" t="s">
        <v>129</v>
      </c>
      <c r="F36" s="48" t="s">
        <v>137</v>
      </c>
      <c r="G36" s="35">
        <f>LEFT(D36,3)*LEFT(E36,3)*LEFT(F36,2)</f>
        <v>1500</v>
      </c>
      <c r="H36" s="102" t="str">
        <f t="shared" si="2"/>
        <v>Werken stoppen</v>
      </c>
      <c r="I36" s="173" t="s">
        <v>446</v>
      </c>
      <c r="J36" s="48" t="s">
        <v>117</v>
      </c>
      <c r="K36" s="48" t="s">
        <v>129</v>
      </c>
      <c r="L36" s="48" t="s">
        <v>137</v>
      </c>
      <c r="M36" s="35">
        <f>LEFT(J36,3)*LEFT(K36,3)*LEFT(L36,2)</f>
        <v>30</v>
      </c>
      <c r="N36" s="102" t="str">
        <f>IF(M36&gt;400,"Werken stoppen",IF(M36&gt;200,"Directe verbetering vereist",IF(M36&gt;400,"Directe verbetering vereist",IF(M36&gt;70,"Maatregelen vereist",IF(M36&gt;200,"Maatregelen vereist",IF(M36&gt;20,"Aandacht vereist",IF(M36&gt;70,"Aandacht vereist",IF(M36&lt;=20,"Aanvaardbaar Risico"))))))))</f>
        <v>Aandacht vereist</v>
      </c>
      <c r="P36" s="132"/>
      <c r="Q36" s="14"/>
      <c r="R36" s="14"/>
      <c r="S36" s="14"/>
      <c r="T36" s="14"/>
    </row>
    <row r="37" spans="1:21" s="7" customFormat="1" ht="65" x14ac:dyDescent="0.25">
      <c r="A37" s="103">
        <f>COUNTIF(G$13:G37,"&gt;0")</f>
        <v>23</v>
      </c>
      <c r="B37" s="93" t="s">
        <v>170</v>
      </c>
      <c r="C37" s="171" t="s">
        <v>364</v>
      </c>
      <c r="D37" s="48" t="s">
        <v>122</v>
      </c>
      <c r="E37" s="48" t="s">
        <v>129</v>
      </c>
      <c r="F37" s="48" t="s">
        <v>137</v>
      </c>
      <c r="G37" s="35">
        <f>LEFT(D37,3)*LEFT(E37,3)*LEFT(F37,2)</f>
        <v>1500</v>
      </c>
      <c r="H37" s="102" t="str">
        <f t="shared" si="2"/>
        <v>Werken stoppen</v>
      </c>
      <c r="I37" s="173" t="s">
        <v>447</v>
      </c>
      <c r="J37" s="48" t="s">
        <v>117</v>
      </c>
      <c r="K37" s="48" t="s">
        <v>129</v>
      </c>
      <c r="L37" s="48" t="s">
        <v>137</v>
      </c>
      <c r="M37" s="35">
        <f>LEFT(J37,3)*LEFT(K37,3)*LEFT(L37,2)</f>
        <v>30</v>
      </c>
      <c r="N37" s="102" t="str">
        <f>IF(M37&gt;400,"Werken stoppen",IF(M37&gt;200,"Directe verbetering vereist",IF(M37&gt;400,"Directe verbetering vereist",IF(M37&gt;70,"Maatregelen vereist",IF(M37&gt;200,"Maatregelen vereist",IF(M37&gt;20,"Aandacht vereist",IF(M37&gt;70,"Aandacht vereist",IF(M37&lt;=20,"Aanvaardbaar Risico"))))))))</f>
        <v>Aandacht vereist</v>
      </c>
      <c r="P37" s="132"/>
      <c r="Q37" s="14"/>
      <c r="R37" s="14"/>
      <c r="S37" s="14"/>
      <c r="T37" s="14"/>
    </row>
    <row r="38" spans="1:21" s="14" customFormat="1" ht="21.75" customHeight="1" x14ac:dyDescent="0.25">
      <c r="A38" s="6"/>
      <c r="B38" s="90" t="s">
        <v>170</v>
      </c>
      <c r="C38" s="31" t="s">
        <v>10</v>
      </c>
      <c r="D38" s="50"/>
      <c r="E38" s="50"/>
      <c r="F38" s="50"/>
      <c r="G38" s="38"/>
      <c r="H38" s="67"/>
      <c r="I38" s="88"/>
      <c r="J38" s="76"/>
      <c r="K38" s="50"/>
      <c r="L38" s="50"/>
      <c r="M38" s="40"/>
      <c r="N38" s="38"/>
      <c r="O38" s="27"/>
      <c r="P38" s="132"/>
      <c r="Q38" s="15"/>
      <c r="R38" s="16"/>
      <c r="S38" s="16"/>
      <c r="T38" s="17"/>
      <c r="U38" s="7"/>
    </row>
    <row r="39" spans="1:21" s="14" customFormat="1" ht="58" x14ac:dyDescent="0.25">
      <c r="A39" s="103">
        <f>COUNTIF(G$13:G39,"&gt;0")</f>
        <v>24</v>
      </c>
      <c r="B39" s="93" t="str">
        <f>B38</f>
        <v>Nee</v>
      </c>
      <c r="C39" s="100" t="s">
        <v>99</v>
      </c>
      <c r="D39" s="101" t="s">
        <v>122</v>
      </c>
      <c r="E39" s="101" t="s">
        <v>129</v>
      </c>
      <c r="F39" s="101" t="s">
        <v>136</v>
      </c>
      <c r="G39" s="102">
        <f t="shared" si="7"/>
        <v>700</v>
      </c>
      <c r="H39" s="102" t="str">
        <f t="shared" si="2"/>
        <v>Werken stoppen</v>
      </c>
      <c r="I39" s="105" t="s">
        <v>362</v>
      </c>
      <c r="J39" s="101" t="s">
        <v>118</v>
      </c>
      <c r="K39" s="101" t="s">
        <v>129</v>
      </c>
      <c r="L39" s="101" t="s">
        <v>136</v>
      </c>
      <c r="M39" s="102">
        <f t="shared" ref="M39:M45" si="8">LEFT(J39,3)*LEFT(K39,3)*LEFT(L39,2)</f>
        <v>35</v>
      </c>
      <c r="N39" s="102" t="str">
        <f>IF(M39&gt;400,"Werken stoppen",IF(M39&gt;200,"Directe verbetering vereist",IF(M39&gt;400,"Directe verbetering vereist",IF(M39&gt;70,"Maatregelen vereist",IF(M39&gt;200,"Maatregelen vereist",IF(M39&gt;20,"Aandacht vereist",IF(M39&gt;70,"Aandacht vereist",IF(M39&lt;=20,"Aanvaardbaar Risico"))))))))</f>
        <v>Aandacht vereist</v>
      </c>
      <c r="P39" s="132"/>
      <c r="Q39" s="18"/>
      <c r="R39" s="19"/>
      <c r="S39" s="19"/>
      <c r="T39" s="20"/>
      <c r="U39" s="7"/>
    </row>
    <row r="40" spans="1:21" s="14" customFormat="1" ht="22.5" customHeight="1" x14ac:dyDescent="0.25">
      <c r="A40" s="6"/>
      <c r="B40" s="90" t="s">
        <v>170</v>
      </c>
      <c r="C40" s="31" t="s">
        <v>100</v>
      </c>
      <c r="D40" s="50"/>
      <c r="E40" s="50"/>
      <c r="F40" s="50"/>
      <c r="G40" s="38"/>
      <c r="H40" s="67"/>
      <c r="I40" s="88"/>
      <c r="J40" s="76"/>
      <c r="K40" s="50"/>
      <c r="L40" s="50"/>
      <c r="M40" s="40"/>
      <c r="N40" s="38"/>
      <c r="P40" s="132"/>
      <c r="Q40" s="18"/>
      <c r="R40" s="19"/>
      <c r="S40" s="19"/>
      <c r="T40" s="20"/>
      <c r="U40" s="7"/>
    </row>
    <row r="41" spans="1:21" s="14" customFormat="1" ht="19" x14ac:dyDescent="0.25">
      <c r="A41" s="28">
        <f>COUNTIF(G$13:G41,"&gt;0")</f>
        <v>25</v>
      </c>
      <c r="B41" s="91" t="s">
        <v>170</v>
      </c>
      <c r="C41" s="171"/>
      <c r="D41" s="48" t="s">
        <v>123</v>
      </c>
      <c r="E41" s="48" t="s">
        <v>131</v>
      </c>
      <c r="F41" s="48" t="s">
        <v>139</v>
      </c>
      <c r="G41" s="35">
        <f t="shared" si="7"/>
        <v>98802099</v>
      </c>
      <c r="H41" s="102" t="str">
        <f t="shared" si="2"/>
        <v>Werken stoppen</v>
      </c>
      <c r="I41" s="174"/>
      <c r="J41" s="48" t="s">
        <v>123</v>
      </c>
      <c r="K41" s="48" t="s">
        <v>131</v>
      </c>
      <c r="L41" s="48" t="s">
        <v>139</v>
      </c>
      <c r="M41" s="35">
        <f t="shared" si="8"/>
        <v>98802099</v>
      </c>
      <c r="N41" s="102" t="str">
        <f>IF(M41&gt;400,"Werken stoppen",IF(M41&gt;200,"Directe verbetering vereist",IF(M41&gt;400,"Directe verbetering vereist",IF(M41&gt;70,"Maatregelen vereist",IF(M41&gt;200,"Maatregelen vereist",IF(M41&gt;20,"Aandacht vereist",IF(M41&gt;70,"Aandacht vereist",IF(M41&lt;=20,"Aanvaardbaar Risico"))))))))</f>
        <v>Werken stoppen</v>
      </c>
      <c r="P41" s="132"/>
      <c r="Q41" s="18"/>
      <c r="R41" s="19"/>
      <c r="S41" s="19"/>
      <c r="T41" s="20"/>
      <c r="U41" s="7"/>
    </row>
    <row r="42" spans="1:21" s="14" customFormat="1" ht="19" x14ac:dyDescent="0.25">
      <c r="A42" s="28">
        <f>COUNTIF(G$13:G42,"&gt;0")</f>
        <v>26</v>
      </c>
      <c r="B42" s="91" t="s">
        <v>170</v>
      </c>
      <c r="C42" s="171"/>
      <c r="D42" s="48" t="s">
        <v>123</v>
      </c>
      <c r="E42" s="48" t="s">
        <v>131</v>
      </c>
      <c r="F42" s="48" t="s">
        <v>139</v>
      </c>
      <c r="G42" s="35">
        <f t="shared" si="7"/>
        <v>98802099</v>
      </c>
      <c r="H42" s="102" t="str">
        <f t="shared" si="2"/>
        <v>Werken stoppen</v>
      </c>
      <c r="I42" s="174"/>
      <c r="J42" s="48" t="s">
        <v>123</v>
      </c>
      <c r="K42" s="48" t="s">
        <v>131</v>
      </c>
      <c r="L42" s="48" t="s">
        <v>139</v>
      </c>
      <c r="M42" s="35">
        <f t="shared" si="8"/>
        <v>98802099</v>
      </c>
      <c r="N42" s="102" t="str">
        <f>IF(M42&gt;400,"Werken stoppen",IF(M42&gt;200,"Directe verbetering vereist",IF(M42&gt;400,"Directe verbetering vereist",IF(M42&gt;70,"Maatregelen vereist",IF(M42&gt;200,"Maatregelen vereist",IF(M42&gt;20,"Aandacht vereist",IF(M42&gt;70,"Aandacht vereist",IF(M42&lt;=20,"Aanvaardbaar Risico"))))))))</f>
        <v>Werken stoppen</v>
      </c>
      <c r="P42" s="132"/>
      <c r="Q42" s="18"/>
      <c r="R42" s="19"/>
      <c r="S42" s="19"/>
      <c r="T42" s="20"/>
      <c r="U42" s="7"/>
    </row>
    <row r="43" spans="1:21" s="14" customFormat="1" ht="19" x14ac:dyDescent="0.25">
      <c r="A43" s="28">
        <f>COUNTIF(G$13:G43,"&gt;0")</f>
        <v>27</v>
      </c>
      <c r="B43" s="91" t="s">
        <v>170</v>
      </c>
      <c r="C43" s="171"/>
      <c r="D43" s="48" t="s">
        <v>123</v>
      </c>
      <c r="E43" s="48" t="s">
        <v>131</v>
      </c>
      <c r="F43" s="48" t="s">
        <v>139</v>
      </c>
      <c r="G43" s="35">
        <f t="shared" si="7"/>
        <v>98802099</v>
      </c>
      <c r="H43" s="102" t="str">
        <f t="shared" si="2"/>
        <v>Werken stoppen</v>
      </c>
      <c r="I43" s="174"/>
      <c r="J43" s="48" t="s">
        <v>123</v>
      </c>
      <c r="K43" s="48" t="s">
        <v>131</v>
      </c>
      <c r="L43" s="48" t="s">
        <v>139</v>
      </c>
      <c r="M43" s="35">
        <f t="shared" si="8"/>
        <v>98802099</v>
      </c>
      <c r="N43" s="102" t="str">
        <f>IF(M43&gt;400,"Werken stoppen",IF(M43&gt;200,"Directe verbetering vereist",IF(M43&gt;400,"Directe verbetering vereist",IF(M43&gt;70,"Maatregelen vereist",IF(M43&gt;200,"Maatregelen vereist",IF(M43&gt;20,"Aandacht vereist",IF(M43&gt;70,"Aandacht vereist",IF(M43&lt;=20,"Aanvaardbaar Risico"))))))))</f>
        <v>Werken stoppen</v>
      </c>
      <c r="P43" s="132"/>
      <c r="Q43" s="18"/>
      <c r="R43" s="19"/>
      <c r="S43" s="19"/>
      <c r="T43" s="20"/>
      <c r="U43" s="7"/>
    </row>
    <row r="44" spans="1:21" s="14" customFormat="1" ht="19" x14ac:dyDescent="0.25">
      <c r="A44" s="28">
        <f>COUNTIF(G$13:G44,"&gt;0")</f>
        <v>28</v>
      </c>
      <c r="B44" s="91" t="s">
        <v>170</v>
      </c>
      <c r="C44" s="171"/>
      <c r="D44" s="48" t="s">
        <v>123</v>
      </c>
      <c r="E44" s="48" t="s">
        <v>131</v>
      </c>
      <c r="F44" s="48" t="s">
        <v>139</v>
      </c>
      <c r="G44" s="35">
        <f t="shared" si="7"/>
        <v>98802099</v>
      </c>
      <c r="H44" s="102" t="str">
        <f t="shared" si="2"/>
        <v>Werken stoppen</v>
      </c>
      <c r="I44" s="174"/>
      <c r="J44" s="48" t="s">
        <v>123</v>
      </c>
      <c r="K44" s="48" t="s">
        <v>131</v>
      </c>
      <c r="L44" s="48" t="s">
        <v>139</v>
      </c>
      <c r="M44" s="35">
        <f t="shared" si="8"/>
        <v>98802099</v>
      </c>
      <c r="N44" s="102" t="str">
        <f>IF(M44&gt;400,"Werken stoppen",IF(M44&gt;200,"Directe verbetering vereist",IF(M44&gt;400,"Directe verbetering vereist",IF(M44&gt;70,"Maatregelen vereist",IF(M44&gt;200,"Maatregelen vereist",IF(M44&gt;20,"Aandacht vereist",IF(M44&gt;70,"Aandacht vereist",IF(M44&lt;=20,"Aanvaardbaar Risico"))))))))</f>
        <v>Werken stoppen</v>
      </c>
      <c r="P44" s="132"/>
      <c r="Q44" s="18"/>
      <c r="R44" s="19"/>
      <c r="S44" s="19"/>
      <c r="T44" s="20"/>
      <c r="U44" s="7"/>
    </row>
    <row r="45" spans="1:21" s="14" customFormat="1" ht="19" x14ac:dyDescent="0.25">
      <c r="A45" s="28">
        <f>COUNTIF(G$13:G45,"&gt;0")</f>
        <v>29</v>
      </c>
      <c r="B45" s="91" t="s">
        <v>170</v>
      </c>
      <c r="C45" s="171"/>
      <c r="D45" s="48" t="s">
        <v>123</v>
      </c>
      <c r="E45" s="48" t="s">
        <v>131</v>
      </c>
      <c r="F45" s="48" t="s">
        <v>139</v>
      </c>
      <c r="G45" s="35">
        <f t="shared" si="7"/>
        <v>98802099</v>
      </c>
      <c r="H45" s="102" t="str">
        <f t="shared" si="2"/>
        <v>Werken stoppen</v>
      </c>
      <c r="I45" s="174"/>
      <c r="J45" s="48" t="s">
        <v>123</v>
      </c>
      <c r="K45" s="48" t="s">
        <v>131</v>
      </c>
      <c r="L45" s="48" t="s">
        <v>139</v>
      </c>
      <c r="M45" s="35">
        <f t="shared" si="8"/>
        <v>98802099</v>
      </c>
      <c r="N45" s="102" t="str">
        <f>IF(M45&gt;400,"Werken stoppen",IF(M45&gt;200,"Directe verbetering vereist",IF(M45&gt;400,"Directe verbetering vereist",IF(M45&gt;70,"Maatregelen vereist",IF(M45&gt;200,"Maatregelen vereist",IF(M45&gt;20,"Aandacht vereist",IF(M45&gt;70,"Aandacht vereist",IF(M45&lt;=20,"Aanvaardbaar Risico"))))))))</f>
        <v>Werken stoppen</v>
      </c>
      <c r="P45" s="132"/>
      <c r="Q45" s="18"/>
      <c r="R45" s="19"/>
      <c r="S45" s="19"/>
      <c r="T45" s="20"/>
      <c r="U45" s="7"/>
    </row>
    <row r="46" spans="1:21" s="14" customFormat="1" ht="30.75" customHeight="1" x14ac:dyDescent="0.25">
      <c r="A46" s="12"/>
      <c r="B46" s="94" t="s">
        <v>169</v>
      </c>
      <c r="C46" s="85" t="s">
        <v>101</v>
      </c>
      <c r="D46" s="51"/>
      <c r="E46" s="51"/>
      <c r="F46" s="51"/>
      <c r="G46" s="39"/>
      <c r="H46" s="68"/>
      <c r="I46" s="83"/>
      <c r="J46" s="77"/>
      <c r="K46" s="51"/>
      <c r="L46" s="51"/>
      <c r="M46" s="39"/>
      <c r="N46" s="39"/>
      <c r="P46" s="132"/>
      <c r="Q46" s="18"/>
      <c r="R46" s="19"/>
      <c r="S46" s="19"/>
      <c r="T46" s="20"/>
      <c r="U46" s="7"/>
    </row>
    <row r="47" spans="1:21" s="14" customFormat="1" ht="22.5" customHeight="1" x14ac:dyDescent="0.25">
      <c r="A47" s="6"/>
      <c r="B47" s="168" t="s">
        <v>169</v>
      </c>
      <c r="C47" s="166" t="s">
        <v>102</v>
      </c>
      <c r="D47" s="50"/>
      <c r="E47" s="50"/>
      <c r="F47" s="50"/>
      <c r="G47" s="40"/>
      <c r="H47" s="67"/>
      <c r="I47" s="167"/>
      <c r="J47" s="76"/>
      <c r="K47" s="50"/>
      <c r="L47" s="50"/>
      <c r="M47" s="40"/>
      <c r="N47" s="38"/>
      <c r="P47" s="132"/>
      <c r="Q47" s="18"/>
      <c r="R47" s="19"/>
      <c r="S47" s="19"/>
      <c r="T47" s="20"/>
    </row>
    <row r="48" spans="1:21" s="14" customFormat="1" ht="26" x14ac:dyDescent="0.25">
      <c r="A48" s="28">
        <f>COUNTIF(G$13:G48,"&gt;0")</f>
        <v>30</v>
      </c>
      <c r="B48" s="93" t="str">
        <f>B47</f>
        <v>Ja</v>
      </c>
      <c r="C48" s="33" t="s">
        <v>208</v>
      </c>
      <c r="D48" s="48" t="s">
        <v>121</v>
      </c>
      <c r="E48" s="48" t="s">
        <v>129</v>
      </c>
      <c r="F48" s="48" t="s">
        <v>137</v>
      </c>
      <c r="G48" s="35">
        <f>LEFT(D48,3)*LEFT(E48,3)*LEFT(F48,2)</f>
        <v>900</v>
      </c>
      <c r="H48" s="102" t="str">
        <f>IF(G48&gt;400,"Werken stoppen",IF(G48&gt;200,"Directe verbetering vereist",IF(G48&gt;400,"Directe verbetering vereist",IF(G48&gt;70,"Maatregelen vereist",IF(G48&gt;200,"Maatregelen vereist",IF(G48&gt;20,"Aandacht vereist",IF(G48&gt;70,"Aandacht vereist",IF(G48&lt;=20,"Aanvaardbaar Risico"))))))))</f>
        <v>Werken stoppen</v>
      </c>
      <c r="I48" s="84" t="s">
        <v>103</v>
      </c>
      <c r="J48" s="48" t="s">
        <v>117</v>
      </c>
      <c r="K48" s="48" t="s">
        <v>129</v>
      </c>
      <c r="L48" s="48" t="s">
        <v>137</v>
      </c>
      <c r="M48" s="35">
        <f>LEFT(J48,3)*LEFT(K48,3)*LEFT(L48,2)</f>
        <v>30</v>
      </c>
      <c r="N48" s="102" t="str">
        <f>IF(M48&gt;400,"Werken stoppen",IF(M48&gt;200,"Directe verbetering vereist",IF(M48&gt;400,"Directe verbetering vereist",IF(M48&gt;70,"Maatregelen vereist",IF(M48&gt;200,"Maatregelen vereist",IF(M48&gt;20,"Aandacht vereist",IF(M48&gt;70,"Aandacht vereist",IF(M48&lt;=20,"Aanvaardbaar Risico"))))))))</f>
        <v>Aandacht vereist</v>
      </c>
      <c r="P48" s="132"/>
    </row>
    <row r="49" spans="1:21" s="14" customFormat="1" ht="58" x14ac:dyDescent="0.25">
      <c r="A49" s="103">
        <f>COUNTIF(G$13:G49,"&gt;0")</f>
        <v>31</v>
      </c>
      <c r="B49" s="93" t="str">
        <f>B48</f>
        <v>Ja</v>
      </c>
      <c r="C49" s="33" t="s">
        <v>209</v>
      </c>
      <c r="D49" s="48" t="s">
        <v>121</v>
      </c>
      <c r="E49" s="48" t="s">
        <v>129</v>
      </c>
      <c r="F49" s="48" t="s">
        <v>137</v>
      </c>
      <c r="G49" s="102">
        <f>LEFT(D49,3)*LEFT(E49,3)*LEFT(F49,2)</f>
        <v>900</v>
      </c>
      <c r="H49" s="102" t="str">
        <f>IF(G49&gt;400,"Werken stoppen",IF(G49&gt;200,"Directe verbetering vereist",IF(G49&gt;400,"Directe verbetering vereist",IF(G49&gt;70,"Maatregelen vereist",IF(G49&gt;200,"Maatregelen vereist",IF(G49&gt;20,"Aandacht vereist",IF(G49&gt;70,"Aandacht vereist",IF(G49&lt;=20,"Aanvaardbaar Risico"))))))))</f>
        <v>Werken stoppen</v>
      </c>
      <c r="I49" s="89" t="s">
        <v>104</v>
      </c>
      <c r="J49" s="48" t="s">
        <v>117</v>
      </c>
      <c r="K49" s="48" t="s">
        <v>145</v>
      </c>
      <c r="L49" s="48" t="s">
        <v>137</v>
      </c>
      <c r="M49" s="102">
        <f>LEFT(J49,3)*LEFT(K49,3)*LEFT(L49,2)</f>
        <v>33</v>
      </c>
      <c r="N49" s="102" t="str">
        <f>IF(M49&gt;400,"Werken stoppen",IF(M49&gt;200,"Directe verbetering vereist",IF(M49&gt;400,"Directe verbetering vereist",IF(M49&gt;70,"Maatregelen vereist",IF(M49&gt;200,"Maatregelen vereist",IF(M49&gt;20,"Aandacht vereist",IF(M49&gt;70,"Aandacht vereist",IF(M49&lt;=20,"Aanvaardbaar Risico"))))))))</f>
        <v>Aandacht vereist</v>
      </c>
      <c r="P49" s="132"/>
    </row>
    <row r="50" spans="1:21" s="14" customFormat="1" ht="22.5" customHeight="1" x14ac:dyDescent="0.25">
      <c r="A50" s="6"/>
      <c r="B50" s="92" t="s">
        <v>170</v>
      </c>
      <c r="C50" s="31" t="s">
        <v>261</v>
      </c>
      <c r="D50" s="50"/>
      <c r="E50" s="50"/>
      <c r="F50" s="50"/>
      <c r="G50" s="40"/>
      <c r="H50" s="67"/>
      <c r="I50" s="88"/>
      <c r="J50" s="76"/>
      <c r="K50" s="50"/>
      <c r="L50" s="50"/>
      <c r="M50" s="40"/>
      <c r="N50" s="38"/>
      <c r="P50" s="132"/>
      <c r="Q50" s="18"/>
      <c r="R50" s="19"/>
      <c r="S50" s="19"/>
      <c r="T50" s="20"/>
    </row>
    <row r="51" spans="1:21" s="14" customFormat="1" ht="26" x14ac:dyDescent="0.25">
      <c r="A51" s="103">
        <f>COUNTIF(G$13:G51,"&gt;0")</f>
        <v>32</v>
      </c>
      <c r="B51" s="93" t="str">
        <f>B50</f>
        <v>Nee</v>
      </c>
      <c r="C51" s="100" t="s">
        <v>210</v>
      </c>
      <c r="D51" s="101" t="s">
        <v>122</v>
      </c>
      <c r="E51" s="101" t="s">
        <v>129</v>
      </c>
      <c r="F51" s="101" t="s">
        <v>137</v>
      </c>
      <c r="G51" s="102">
        <f t="shared" ref="G51:G53" si="9">LEFT(D51,3)*LEFT(E51,3)*LEFT(F51,2)</f>
        <v>1500</v>
      </c>
      <c r="H51" s="102" t="str">
        <f t="shared" ref="H51:H53" si="10">IF(G51&gt;400,"Werken stoppen",IF(G51&gt;200,"Directe verbetering vereist",IF(G51&gt;400,"Directe verbetering vereist",IF(G51&gt;70,"Maatregelen vereist",IF(G51&gt;200,"Maatregelen vereist",IF(G51&gt;20,"Aandacht vereist",IF(G51&gt;70,"Aandacht vereist",IF(G51&lt;=20,"Aanvaardbaar Risico"))))))))</f>
        <v>Werken stoppen</v>
      </c>
      <c r="I51" s="89" t="s">
        <v>105</v>
      </c>
      <c r="J51" s="101" t="s">
        <v>117</v>
      </c>
      <c r="K51" s="101" t="s">
        <v>129</v>
      </c>
      <c r="L51" s="101" t="s">
        <v>137</v>
      </c>
      <c r="M51" s="102">
        <f>LEFT(J51,3)*LEFT(K51,3)*LEFT(L51,2)</f>
        <v>30</v>
      </c>
      <c r="N51" s="102" t="str">
        <f t="shared" ref="N51:N53" si="11">IF(M51&gt;400,"Werken stoppen",IF(M51&gt;200,"Directe verbetering vereist",IF(M51&gt;400,"Directe verbetering vereist",IF(M51&gt;70,"Maatregelen vereist",IF(M51&gt;200,"Maatregelen vereist",IF(M51&gt;20,"Aandacht vereist",IF(M51&gt;70,"Aandacht vereist",IF(M51&lt;=20,"Aanvaardbaar Risico"))))))))</f>
        <v>Aandacht vereist</v>
      </c>
      <c r="P51" s="132"/>
      <c r="Q51" s="18"/>
      <c r="R51" s="19"/>
      <c r="S51" s="19"/>
      <c r="T51" s="20"/>
    </row>
    <row r="52" spans="1:21" s="14" customFormat="1" ht="26" x14ac:dyDescent="0.25">
      <c r="A52" s="103">
        <f>COUNTIF(G$13:G52,"&gt;0")</f>
        <v>33</v>
      </c>
      <c r="B52" s="93" t="str">
        <f>B51</f>
        <v>Nee</v>
      </c>
      <c r="C52" s="100" t="s">
        <v>211</v>
      </c>
      <c r="D52" s="101" t="s">
        <v>122</v>
      </c>
      <c r="E52" s="101" t="s">
        <v>129</v>
      </c>
      <c r="F52" s="101" t="s">
        <v>137</v>
      </c>
      <c r="G52" s="102">
        <f t="shared" si="9"/>
        <v>1500</v>
      </c>
      <c r="H52" s="102" t="str">
        <f t="shared" si="10"/>
        <v>Werken stoppen</v>
      </c>
      <c r="I52" s="89" t="s">
        <v>105</v>
      </c>
      <c r="J52" s="101" t="s">
        <v>117</v>
      </c>
      <c r="K52" s="101" t="s">
        <v>129</v>
      </c>
      <c r="L52" s="101" t="s">
        <v>137</v>
      </c>
      <c r="M52" s="102">
        <f t="shared" ref="M52:M57" si="12">LEFT(J52,3)*LEFT(K52,3)*LEFT(L52,2)</f>
        <v>30</v>
      </c>
      <c r="N52" s="102" t="str">
        <f t="shared" si="11"/>
        <v>Aandacht vereist</v>
      </c>
      <c r="P52" s="132"/>
      <c r="Q52" s="22"/>
    </row>
    <row r="53" spans="1:21" s="14" customFormat="1" ht="26" x14ac:dyDescent="0.25">
      <c r="A53" s="103">
        <f>COUNTIF(G$13:G53,"&gt;0")</f>
        <v>34</v>
      </c>
      <c r="B53" s="93" t="str">
        <f>B52</f>
        <v>Nee</v>
      </c>
      <c r="C53" s="100" t="s">
        <v>212</v>
      </c>
      <c r="D53" s="101" t="s">
        <v>121</v>
      </c>
      <c r="E53" s="101" t="s">
        <v>129</v>
      </c>
      <c r="F53" s="101" t="s">
        <v>137</v>
      </c>
      <c r="G53" s="102">
        <f t="shared" si="9"/>
        <v>900</v>
      </c>
      <c r="H53" s="102" t="str">
        <f t="shared" si="10"/>
        <v>Werken stoppen</v>
      </c>
      <c r="I53" s="89" t="s">
        <v>105</v>
      </c>
      <c r="J53" s="101" t="s">
        <v>117</v>
      </c>
      <c r="K53" s="101" t="s">
        <v>129</v>
      </c>
      <c r="L53" s="101" t="s">
        <v>137</v>
      </c>
      <c r="M53" s="102">
        <f t="shared" si="12"/>
        <v>30</v>
      </c>
      <c r="N53" s="102" t="str">
        <f t="shared" si="11"/>
        <v>Aandacht vereist</v>
      </c>
      <c r="P53" s="132"/>
    </row>
    <row r="54" spans="1:21" ht="30.75" customHeight="1" x14ac:dyDescent="0.25">
      <c r="A54" s="6"/>
      <c r="B54" s="92" t="s">
        <v>169</v>
      </c>
      <c r="C54" s="31" t="s">
        <v>260</v>
      </c>
      <c r="D54" s="50"/>
      <c r="E54" s="50"/>
      <c r="F54" s="50"/>
      <c r="G54" s="38"/>
      <c r="H54" s="67"/>
      <c r="I54" s="88"/>
      <c r="J54" s="76"/>
      <c r="K54" s="50"/>
      <c r="L54" s="50"/>
      <c r="M54" s="40"/>
      <c r="N54" s="38"/>
      <c r="P54" s="132"/>
      <c r="Q54" s="14"/>
      <c r="R54" s="14"/>
      <c r="S54" s="14"/>
      <c r="T54" s="14"/>
      <c r="U54" s="14"/>
    </row>
    <row r="55" spans="1:21" ht="29" x14ac:dyDescent="0.25">
      <c r="A55" s="103">
        <f>COUNTIF(G$13:G55,"&gt;0")</f>
        <v>35</v>
      </c>
      <c r="B55" s="93" t="str">
        <f t="shared" ref="B55:B83" si="13">B54</f>
        <v>Ja</v>
      </c>
      <c r="C55" s="100" t="s">
        <v>213</v>
      </c>
      <c r="D55" s="101" t="s">
        <v>122</v>
      </c>
      <c r="E55" s="101" t="s">
        <v>129</v>
      </c>
      <c r="F55" s="101" t="s">
        <v>137</v>
      </c>
      <c r="G55" s="102">
        <f>LEFT(D55,3)*LEFT(E55,3)*LEFT(F55,2)</f>
        <v>1500</v>
      </c>
      <c r="H55" s="102" t="str">
        <f>IF(G55&gt;400,"Werken stoppen",IF(G55&gt;200,"Directe verbetering vereist",IF(G55&gt;400,"Directe verbetering vereist",IF(G55&gt;70,"Maatregelen vereist",IF(G55&gt;200,"Maatregelen vereist",IF(G55&gt;20,"Aandacht vereist",IF(G55&gt;70,"Aandacht vereist",IF(G55&lt;=20,"Aanvaardbaar Risico"))))))))</f>
        <v>Werken stoppen</v>
      </c>
      <c r="I55" s="89" t="s">
        <v>105</v>
      </c>
      <c r="J55" s="101" t="s">
        <v>117</v>
      </c>
      <c r="K55" s="101" t="s">
        <v>129</v>
      </c>
      <c r="L55" s="101" t="s">
        <v>137</v>
      </c>
      <c r="M55" s="102">
        <f t="shared" si="12"/>
        <v>30</v>
      </c>
      <c r="N55" s="102" t="str">
        <f>IF(M55&gt;400,"Werken stoppen",IF(M55&gt;200,"Directe verbetering vereist",IF(M55&gt;400,"Directe verbetering vereist",IF(M55&gt;70,"Maatregelen vereist",IF(M55&gt;200,"Maatregelen vereist",IF(M55&gt;20,"Aandacht vereist",IF(M55&gt;70,"Aandacht vereist",IF(M55&lt;=20,"Aanvaardbaar Risico"))))))))</f>
        <v>Aandacht vereist</v>
      </c>
      <c r="P55" s="132"/>
      <c r="Q55" s="14"/>
      <c r="R55" s="14"/>
      <c r="S55" s="14"/>
      <c r="T55" s="14"/>
      <c r="U55" s="14"/>
    </row>
    <row r="56" spans="1:21" s="7" customFormat="1" ht="23.25" customHeight="1" x14ac:dyDescent="0.25">
      <c r="A56" s="6"/>
      <c r="B56" s="92" t="s">
        <v>170</v>
      </c>
      <c r="C56" s="31" t="s">
        <v>75</v>
      </c>
      <c r="D56" s="50"/>
      <c r="E56" s="50"/>
      <c r="F56" s="50"/>
      <c r="G56" s="38"/>
      <c r="H56" s="67"/>
      <c r="I56" s="88"/>
      <c r="J56" s="76"/>
      <c r="K56" s="50"/>
      <c r="L56" s="50"/>
      <c r="M56" s="40"/>
      <c r="N56" s="38"/>
      <c r="P56" s="132"/>
    </row>
    <row r="57" spans="1:21" s="7" customFormat="1" ht="43.5" x14ac:dyDescent="0.25">
      <c r="A57" s="103">
        <f>COUNTIF(G$13:G57,"&gt;0")</f>
        <v>36</v>
      </c>
      <c r="B57" s="93" t="str">
        <f t="shared" si="13"/>
        <v>Nee</v>
      </c>
      <c r="C57" s="100" t="s">
        <v>214</v>
      </c>
      <c r="D57" s="101" t="s">
        <v>121</v>
      </c>
      <c r="E57" s="101" t="s">
        <v>129</v>
      </c>
      <c r="F57" s="101" t="s">
        <v>136</v>
      </c>
      <c r="G57" s="102">
        <f>LEFT(D57,3)*LEFT(E57,3)*LEFT(F57,2)</f>
        <v>420</v>
      </c>
      <c r="H57" s="102" t="str">
        <f>IF(G57&gt;400,"Werken stoppen",IF(G57&gt;200,"Directe verbetering vereist",IF(G57&gt;400,"Directe verbetering vereist",IF(G57&gt;70,"Maatregelen vereist",IF(G57&gt;200,"Maatregelen vereist",IF(G57&gt;20,"Aandacht vereist",IF(G57&gt;70,"Aandacht vereist",IF(G57&lt;=20,"Aanvaardbaar Risico"))))))))</f>
        <v>Werken stoppen</v>
      </c>
      <c r="I57" s="89" t="s">
        <v>357</v>
      </c>
      <c r="J57" s="101" t="s">
        <v>118</v>
      </c>
      <c r="K57" s="101" t="s">
        <v>129</v>
      </c>
      <c r="L57" s="101" t="s">
        <v>136</v>
      </c>
      <c r="M57" s="102">
        <f t="shared" si="12"/>
        <v>35</v>
      </c>
      <c r="N57" s="102" t="str">
        <f>IF(M57&gt;400,"Werken stoppen",IF(M57&gt;200,"Directe verbetering vereist",IF(M57&gt;400,"Directe verbetering vereist",IF(M57&gt;70,"Maatregelen vereist",IF(M57&gt;200,"Maatregelen vereist",IF(M57&gt;20,"Aandacht vereist",IF(M57&gt;70,"Aandacht vereist",IF(M57&lt;=20,"Aanvaardbaar Risico"))))))))</f>
        <v>Aandacht vereist</v>
      </c>
      <c r="P57" s="132"/>
    </row>
    <row r="58" spans="1:21" s="7" customFormat="1" ht="31.5" customHeight="1" x14ac:dyDescent="0.25">
      <c r="A58" s="103">
        <f>COUNTIF(G$13:G58,"&gt;0")</f>
        <v>37</v>
      </c>
      <c r="B58" s="93" t="str">
        <f t="shared" si="13"/>
        <v>Nee</v>
      </c>
      <c r="C58" s="100" t="s">
        <v>215</v>
      </c>
      <c r="D58" s="101" t="s">
        <v>121</v>
      </c>
      <c r="E58" s="101" t="s">
        <v>129</v>
      </c>
      <c r="F58" s="101" t="s">
        <v>137</v>
      </c>
      <c r="G58" s="102">
        <f>LEFT(D58,3)*LEFT(E58,3)*LEFT(F58,2)</f>
        <v>900</v>
      </c>
      <c r="H58" s="102" t="str">
        <f>IF(G58&gt;400,"Werken stoppen",IF(G58&gt;200,"Directe verbetering vereist",IF(G58&gt;400,"Directe verbetering vereist",IF(G58&gt;70,"Maatregelen vereist",IF(G58&gt;200,"Maatregelen vereist",IF(G58&gt;20,"Aandacht vereist",IF(G58&gt;70,"Aandacht vereist",IF(G58&lt;=20,"Aanvaardbaar Risico"))))))))</f>
        <v>Werken stoppen</v>
      </c>
      <c r="I58" s="89" t="s">
        <v>106</v>
      </c>
      <c r="J58" s="101" t="s">
        <v>117</v>
      </c>
      <c r="K58" s="101" t="s">
        <v>129</v>
      </c>
      <c r="L58" s="101" t="s">
        <v>137</v>
      </c>
      <c r="M58" s="102">
        <f>LEFT(J58,3)*LEFT(K58,3)*LEFT(L58,2)</f>
        <v>30</v>
      </c>
      <c r="N58" s="102" t="str">
        <f>IF(M58&gt;400,"Werken stoppen",IF(M58&gt;200,"Directe verbetering vereist",IF(M58&gt;400,"Directe verbetering vereist",IF(M58&gt;70,"Maatregelen vereist",IF(M58&gt;200,"Maatregelen vereist",IF(M58&gt;20,"Aandacht vereist",IF(M58&gt;70,"Aandacht vereist",IF(M58&lt;=20,"Aanvaardbaar Risico"))))))))</f>
        <v>Aandacht vereist</v>
      </c>
      <c r="P58" s="132"/>
    </row>
    <row r="59" spans="1:21" s="7" customFormat="1" ht="30" customHeight="1" x14ac:dyDescent="0.25">
      <c r="A59" s="6"/>
      <c r="B59" s="92" t="s">
        <v>170</v>
      </c>
      <c r="C59" s="31" t="s">
        <v>259</v>
      </c>
      <c r="D59" s="50"/>
      <c r="E59" s="50"/>
      <c r="F59" s="50"/>
      <c r="G59" s="38"/>
      <c r="H59" s="67"/>
      <c r="I59" s="88"/>
      <c r="J59" s="76"/>
      <c r="K59" s="50"/>
      <c r="L59" s="50"/>
      <c r="M59" s="40"/>
      <c r="N59" s="38"/>
      <c r="P59" s="132"/>
    </row>
    <row r="60" spans="1:21" s="7" customFormat="1" ht="52" x14ac:dyDescent="0.25">
      <c r="A60" s="103">
        <f>COUNTIF(G$13:G60,"&gt;0")</f>
        <v>38</v>
      </c>
      <c r="B60" s="93" t="str">
        <f t="shared" si="13"/>
        <v>Nee</v>
      </c>
      <c r="C60" s="104" t="s">
        <v>216</v>
      </c>
      <c r="D60" s="101" t="s">
        <v>121</v>
      </c>
      <c r="E60" s="101" t="s">
        <v>129</v>
      </c>
      <c r="F60" s="101" t="s">
        <v>137</v>
      </c>
      <c r="G60" s="102">
        <f t="shared" ref="G60:G70" si="14">LEFT(D60,3)*LEFT(E60,3)*LEFT(F60,2)</f>
        <v>900</v>
      </c>
      <c r="H60" s="102" t="str">
        <f t="shared" ref="H60:H70" si="15">IF(G60&gt;400,"Werken stoppen",IF(G60&gt;200,"Directe verbetering vereist",IF(G60&gt;400,"Directe verbetering vereist",IF(G60&gt;70,"Maatregelen vereist",IF(G60&gt;200,"Maatregelen vereist",IF(G60&gt;20,"Aandacht vereist",IF(G60&gt;70,"Aandacht vereist",IF(G60&lt;=20,"Aanvaardbaar Risico"))))))))</f>
        <v>Werken stoppen</v>
      </c>
      <c r="I60" s="105" t="s">
        <v>448</v>
      </c>
      <c r="J60" s="101" t="s">
        <v>117</v>
      </c>
      <c r="K60" s="101" t="s">
        <v>129</v>
      </c>
      <c r="L60" s="101" t="s">
        <v>137</v>
      </c>
      <c r="M60" s="102">
        <f t="shared" ref="M60:M70" si="16">LEFT(J60,3)*LEFT(K60,3)*LEFT(L60,2)</f>
        <v>30</v>
      </c>
      <c r="N60" s="102" t="str">
        <f>IF(M60&gt;400,"Werken stoppen",IF(M60&gt;200,"Directe verbetering vereist",IF(M60&gt;400,"Directe verbetering vereist",IF(M60&gt;70,"Maatregelen vereist",IF(M60&gt;200,"Maatregelen vereist",IF(M60&gt;20,"Aandacht vereist",IF(M60&gt;70,"Aandacht vereist",IF(M60&lt;=20,"Aanvaardbaar Risico"))))))))</f>
        <v>Aandacht vereist</v>
      </c>
      <c r="P60" s="132"/>
    </row>
    <row r="61" spans="1:21" s="7" customFormat="1" ht="26" x14ac:dyDescent="0.25">
      <c r="A61" s="103">
        <f>COUNTIF(G$13:G61,"&gt;0")</f>
        <v>39</v>
      </c>
      <c r="B61" s="93" t="str">
        <f t="shared" si="13"/>
        <v>Nee</v>
      </c>
      <c r="C61" s="104" t="s">
        <v>217</v>
      </c>
      <c r="D61" s="101" t="s">
        <v>120</v>
      </c>
      <c r="E61" s="101" t="s">
        <v>129</v>
      </c>
      <c r="F61" s="101" t="s">
        <v>137</v>
      </c>
      <c r="G61" s="102">
        <f t="shared" si="14"/>
        <v>450</v>
      </c>
      <c r="H61" s="102" t="str">
        <f t="shared" si="15"/>
        <v>Werken stoppen</v>
      </c>
      <c r="I61" s="105" t="s">
        <v>110</v>
      </c>
      <c r="J61" s="101" t="s">
        <v>117</v>
      </c>
      <c r="K61" s="101" t="s">
        <v>129</v>
      </c>
      <c r="L61" s="101" t="s">
        <v>137</v>
      </c>
      <c r="M61" s="102">
        <f t="shared" si="16"/>
        <v>30</v>
      </c>
      <c r="N61" s="102" t="str">
        <f t="shared" ref="N61:N70" si="17">IF(M61&gt;400,"Werken stoppen",IF(M61&gt;200,"Directe verbetering vereist",IF(M61&gt;400,"Directe verbetering vereist",IF(M61&gt;70,"Maatregelen vereist",IF(M61&gt;200,"Maatregelen vereist",IF(M61&gt;20,"Aandacht vereist",IF(M61&gt;70,"Aandacht vereist",IF(M61&lt;=20,"Aanvaardbaar Risico"))))))))</f>
        <v>Aandacht vereist</v>
      </c>
      <c r="P61" s="132"/>
    </row>
    <row r="62" spans="1:21" s="7" customFormat="1" ht="29" x14ac:dyDescent="0.25">
      <c r="A62" s="103">
        <f>COUNTIF(G$13:G62,"&gt;0")</f>
        <v>40</v>
      </c>
      <c r="B62" s="93" t="str">
        <f t="shared" si="13"/>
        <v>Nee</v>
      </c>
      <c r="C62" s="104" t="s">
        <v>218</v>
      </c>
      <c r="D62" s="101" t="s">
        <v>121</v>
      </c>
      <c r="E62" s="101" t="s">
        <v>129</v>
      </c>
      <c r="F62" s="101" t="s">
        <v>137</v>
      </c>
      <c r="G62" s="102">
        <f t="shared" si="14"/>
        <v>900</v>
      </c>
      <c r="H62" s="102" t="str">
        <f t="shared" si="15"/>
        <v>Werken stoppen</v>
      </c>
      <c r="I62" s="105" t="s">
        <v>110</v>
      </c>
      <c r="J62" s="101" t="s">
        <v>117</v>
      </c>
      <c r="K62" s="101" t="s">
        <v>129</v>
      </c>
      <c r="L62" s="101" t="s">
        <v>137</v>
      </c>
      <c r="M62" s="102">
        <f t="shared" si="16"/>
        <v>30</v>
      </c>
      <c r="N62" s="102" t="str">
        <f t="shared" si="17"/>
        <v>Aandacht vereist</v>
      </c>
      <c r="P62" s="132"/>
    </row>
    <row r="63" spans="1:21" s="7" customFormat="1" ht="29" x14ac:dyDescent="0.25">
      <c r="A63" s="103">
        <f>COUNTIF(G$13:G63,"&gt;0")</f>
        <v>41</v>
      </c>
      <c r="B63" s="93" t="str">
        <f t="shared" si="13"/>
        <v>Nee</v>
      </c>
      <c r="C63" s="104" t="s">
        <v>220</v>
      </c>
      <c r="D63" s="101" t="s">
        <v>121</v>
      </c>
      <c r="E63" s="101" t="s">
        <v>129</v>
      </c>
      <c r="F63" s="101" t="s">
        <v>137</v>
      </c>
      <c r="G63" s="102">
        <f t="shared" si="14"/>
        <v>900</v>
      </c>
      <c r="H63" s="102" t="str">
        <f t="shared" si="15"/>
        <v>Werken stoppen</v>
      </c>
      <c r="I63" s="105" t="s">
        <v>110</v>
      </c>
      <c r="J63" s="101" t="s">
        <v>117</v>
      </c>
      <c r="K63" s="101" t="s">
        <v>129</v>
      </c>
      <c r="L63" s="101" t="s">
        <v>137</v>
      </c>
      <c r="M63" s="102">
        <f t="shared" si="16"/>
        <v>30</v>
      </c>
      <c r="N63" s="102" t="str">
        <f t="shared" si="17"/>
        <v>Aandacht vereist</v>
      </c>
      <c r="P63" s="132"/>
    </row>
    <row r="64" spans="1:21" s="7" customFormat="1" ht="26" x14ac:dyDescent="0.25">
      <c r="A64" s="103">
        <f>COUNTIF(G$13:G64,"&gt;0")</f>
        <v>42</v>
      </c>
      <c r="B64" s="93" t="str">
        <f t="shared" si="13"/>
        <v>Nee</v>
      </c>
      <c r="C64" s="104" t="s">
        <v>219</v>
      </c>
      <c r="D64" s="101" t="s">
        <v>121</v>
      </c>
      <c r="E64" s="101" t="s">
        <v>129</v>
      </c>
      <c r="F64" s="101" t="s">
        <v>137</v>
      </c>
      <c r="G64" s="102">
        <f t="shared" si="14"/>
        <v>900</v>
      </c>
      <c r="H64" s="102" t="str">
        <f t="shared" si="15"/>
        <v>Werken stoppen</v>
      </c>
      <c r="I64" s="105" t="s">
        <v>110</v>
      </c>
      <c r="J64" s="101" t="s">
        <v>117</v>
      </c>
      <c r="K64" s="101" t="s">
        <v>129</v>
      </c>
      <c r="L64" s="101" t="s">
        <v>137</v>
      </c>
      <c r="M64" s="102">
        <f t="shared" si="16"/>
        <v>30</v>
      </c>
      <c r="N64" s="102" t="str">
        <f t="shared" si="17"/>
        <v>Aandacht vereist</v>
      </c>
      <c r="P64" s="132"/>
    </row>
    <row r="65" spans="1:16" s="7" customFormat="1" ht="29" x14ac:dyDescent="0.25">
      <c r="A65" s="103">
        <f>COUNTIF(G$13:G65,"&gt;0")</f>
        <v>43</v>
      </c>
      <c r="B65" s="93" t="str">
        <f t="shared" si="13"/>
        <v>Nee</v>
      </c>
      <c r="C65" s="104" t="s">
        <v>221</v>
      </c>
      <c r="D65" s="101" t="s">
        <v>118</v>
      </c>
      <c r="E65" s="101" t="s">
        <v>129</v>
      </c>
      <c r="F65" s="101" t="s">
        <v>137</v>
      </c>
      <c r="G65" s="102">
        <f t="shared" si="14"/>
        <v>75</v>
      </c>
      <c r="H65" s="102" t="str">
        <f t="shared" si="15"/>
        <v>Maatregelen vereist</v>
      </c>
      <c r="I65" s="105" t="s">
        <v>110</v>
      </c>
      <c r="J65" s="101" t="s">
        <v>117</v>
      </c>
      <c r="K65" s="101" t="s">
        <v>129</v>
      </c>
      <c r="L65" s="101" t="s">
        <v>137</v>
      </c>
      <c r="M65" s="102">
        <f t="shared" si="16"/>
        <v>30</v>
      </c>
      <c r="N65" s="102" t="str">
        <f t="shared" si="17"/>
        <v>Aandacht vereist</v>
      </c>
      <c r="P65" s="132"/>
    </row>
    <row r="66" spans="1:16" s="7" customFormat="1" ht="52" x14ac:dyDescent="0.25">
      <c r="A66" s="103">
        <f>COUNTIF(G$13:G66,"&gt;0")</f>
        <v>44</v>
      </c>
      <c r="B66" s="93" t="str">
        <f t="shared" si="13"/>
        <v>Nee</v>
      </c>
      <c r="C66" s="104" t="s">
        <v>108</v>
      </c>
      <c r="D66" s="101" t="s">
        <v>121</v>
      </c>
      <c r="E66" s="101" t="s">
        <v>129</v>
      </c>
      <c r="F66" s="101" t="s">
        <v>135</v>
      </c>
      <c r="G66" s="102">
        <f t="shared" si="14"/>
        <v>180</v>
      </c>
      <c r="H66" s="102" t="str">
        <f t="shared" si="15"/>
        <v>Maatregelen vereist</v>
      </c>
      <c r="I66" s="105" t="s">
        <v>358</v>
      </c>
      <c r="J66" s="101" t="s">
        <v>117</v>
      </c>
      <c r="K66" s="101" t="s">
        <v>129</v>
      </c>
      <c r="L66" s="101" t="s">
        <v>135</v>
      </c>
      <c r="M66" s="102">
        <f t="shared" si="16"/>
        <v>6</v>
      </c>
      <c r="N66" s="102" t="str">
        <f t="shared" si="17"/>
        <v>Aanvaardbaar Risico</v>
      </c>
      <c r="P66" s="132"/>
    </row>
    <row r="67" spans="1:16" ht="39" x14ac:dyDescent="0.25">
      <c r="A67" s="103">
        <f>COUNTIF(G$13:G67,"&gt;0")</f>
        <v>45</v>
      </c>
      <c r="B67" s="93" t="str">
        <f t="shared" si="13"/>
        <v>Nee</v>
      </c>
      <c r="C67" s="106" t="s">
        <v>109</v>
      </c>
      <c r="D67" s="101" t="s">
        <v>120</v>
      </c>
      <c r="E67" s="101" t="s">
        <v>129</v>
      </c>
      <c r="F67" s="101" t="s">
        <v>135</v>
      </c>
      <c r="G67" s="102">
        <f t="shared" si="14"/>
        <v>90</v>
      </c>
      <c r="H67" s="102" t="str">
        <f t="shared" si="15"/>
        <v>Maatregelen vereist</v>
      </c>
      <c r="I67" s="105" t="s">
        <v>359</v>
      </c>
      <c r="J67" s="101" t="s">
        <v>117</v>
      </c>
      <c r="K67" s="101" t="s">
        <v>129</v>
      </c>
      <c r="L67" s="101" t="s">
        <v>135</v>
      </c>
      <c r="M67" s="102">
        <f t="shared" si="16"/>
        <v>6</v>
      </c>
      <c r="N67" s="102" t="str">
        <f t="shared" si="17"/>
        <v>Aanvaardbaar Risico</v>
      </c>
      <c r="P67" s="132"/>
    </row>
    <row r="68" spans="1:16" s="7" customFormat="1" ht="43.5" x14ac:dyDescent="0.25">
      <c r="A68" s="103">
        <f>COUNTIF(G$13:G68,"&gt;0")</f>
        <v>46</v>
      </c>
      <c r="B68" s="93" t="str">
        <f t="shared" si="13"/>
        <v>Nee</v>
      </c>
      <c r="C68" s="104" t="s">
        <v>222</v>
      </c>
      <c r="D68" s="101" t="s">
        <v>121</v>
      </c>
      <c r="E68" s="101" t="s">
        <v>129</v>
      </c>
      <c r="F68" s="101" t="s">
        <v>137</v>
      </c>
      <c r="G68" s="102">
        <f t="shared" si="14"/>
        <v>900</v>
      </c>
      <c r="H68" s="102" t="str">
        <f t="shared" si="15"/>
        <v>Werken stoppen</v>
      </c>
      <c r="I68" s="105" t="s">
        <v>449</v>
      </c>
      <c r="J68" s="101" t="s">
        <v>117</v>
      </c>
      <c r="K68" s="101" t="s">
        <v>129</v>
      </c>
      <c r="L68" s="101" t="s">
        <v>137</v>
      </c>
      <c r="M68" s="102">
        <f t="shared" si="16"/>
        <v>30</v>
      </c>
      <c r="N68" s="102" t="str">
        <f t="shared" si="17"/>
        <v>Aandacht vereist</v>
      </c>
      <c r="P68" s="132"/>
    </row>
    <row r="69" spans="1:16" s="7" customFormat="1" ht="29" x14ac:dyDescent="0.25">
      <c r="A69" s="103">
        <f>COUNTIF(G$13:G69,"&gt;0")</f>
        <v>47</v>
      </c>
      <c r="B69" s="93" t="str">
        <f t="shared" si="13"/>
        <v>Nee</v>
      </c>
      <c r="C69" s="104" t="s">
        <v>223</v>
      </c>
      <c r="D69" s="101" t="s">
        <v>121</v>
      </c>
      <c r="E69" s="101" t="s">
        <v>129</v>
      </c>
      <c r="F69" s="101" t="s">
        <v>137</v>
      </c>
      <c r="G69" s="102">
        <f t="shared" si="14"/>
        <v>900</v>
      </c>
      <c r="H69" s="102" t="str">
        <f t="shared" si="15"/>
        <v>Werken stoppen</v>
      </c>
      <c r="I69" s="105" t="s">
        <v>365</v>
      </c>
      <c r="J69" s="101" t="s">
        <v>117</v>
      </c>
      <c r="K69" s="101" t="s">
        <v>129</v>
      </c>
      <c r="L69" s="101" t="s">
        <v>137</v>
      </c>
      <c r="M69" s="102">
        <f t="shared" si="16"/>
        <v>30</v>
      </c>
      <c r="N69" s="102" t="str">
        <f t="shared" si="17"/>
        <v>Aandacht vereist</v>
      </c>
      <c r="P69" s="132"/>
    </row>
    <row r="70" spans="1:16" s="7" customFormat="1" ht="52" x14ac:dyDescent="0.25">
      <c r="A70" s="103">
        <f>COUNTIF(G$13:G70,"&gt;0")</f>
        <v>48</v>
      </c>
      <c r="B70" s="93" t="str">
        <f t="shared" si="13"/>
        <v>Nee</v>
      </c>
      <c r="C70" s="104" t="s">
        <v>224</v>
      </c>
      <c r="D70" s="101" t="s">
        <v>121</v>
      </c>
      <c r="E70" s="101" t="s">
        <v>129</v>
      </c>
      <c r="F70" s="101" t="s">
        <v>137</v>
      </c>
      <c r="G70" s="102">
        <f t="shared" si="14"/>
        <v>900</v>
      </c>
      <c r="H70" s="102" t="str">
        <f t="shared" si="15"/>
        <v>Werken stoppen</v>
      </c>
      <c r="I70" s="105" t="s">
        <v>366</v>
      </c>
      <c r="J70" s="101" t="s">
        <v>117</v>
      </c>
      <c r="K70" s="101" t="s">
        <v>129</v>
      </c>
      <c r="L70" s="101" t="s">
        <v>137</v>
      </c>
      <c r="M70" s="102">
        <f t="shared" si="16"/>
        <v>30</v>
      </c>
      <c r="N70" s="102" t="str">
        <f t="shared" si="17"/>
        <v>Aandacht vereist</v>
      </c>
      <c r="P70" s="132"/>
    </row>
    <row r="71" spans="1:16" s="7" customFormat="1" ht="22.5" customHeight="1" x14ac:dyDescent="0.25">
      <c r="A71" s="6"/>
      <c r="B71" s="92" t="s">
        <v>169</v>
      </c>
      <c r="C71" s="31" t="s">
        <v>111</v>
      </c>
      <c r="D71" s="50"/>
      <c r="E71" s="50"/>
      <c r="F71" s="50"/>
      <c r="G71" s="38"/>
      <c r="H71" s="67"/>
      <c r="I71" s="88"/>
      <c r="J71" s="76"/>
      <c r="K71" s="50"/>
      <c r="L71" s="50"/>
      <c r="M71" s="40"/>
      <c r="N71" s="38"/>
      <c r="P71" s="132"/>
    </row>
    <row r="72" spans="1:16" s="7" customFormat="1" ht="43.5" x14ac:dyDescent="0.25">
      <c r="A72" s="103">
        <f>COUNTIF(G$13:G72,"&gt;0")</f>
        <v>49</v>
      </c>
      <c r="B72" s="93" t="str">
        <f t="shared" si="13"/>
        <v>Ja</v>
      </c>
      <c r="C72" s="104" t="s">
        <v>225</v>
      </c>
      <c r="D72" s="101" t="s">
        <v>122</v>
      </c>
      <c r="E72" s="101" t="s">
        <v>129</v>
      </c>
      <c r="F72" s="101" t="s">
        <v>137</v>
      </c>
      <c r="G72" s="102">
        <f t="shared" ref="G72:G109" si="18">LEFT(D72,3)*LEFT(E72,3)*LEFT(F72,2)</f>
        <v>1500</v>
      </c>
      <c r="H72" s="102" t="str">
        <f>IF(G72&gt;400,"Werken stoppen",IF(G72&gt;200,"Directe verbetering vereist",IF(G72&gt;400,"Directe verbetering vereist",IF(G72&gt;70,"Maatregelen vereist",IF(G72&gt;200,"Maatregelen vereist",IF(G72&gt;20,"Aandacht vereist",IF(G72&gt;70,"Aandacht vereist",IF(G72&lt;=20,"Aanvaardbaar Risico"))))))))</f>
        <v>Werken stoppen</v>
      </c>
      <c r="I72" s="105" t="s">
        <v>113</v>
      </c>
      <c r="J72" s="107" t="s">
        <v>117</v>
      </c>
      <c r="K72" s="101" t="s">
        <v>129</v>
      </c>
      <c r="L72" s="101" t="s">
        <v>137</v>
      </c>
      <c r="M72" s="102">
        <f>LEFT(J72,3)*LEFT(K72,3)*LEFT(L72,2)</f>
        <v>30</v>
      </c>
      <c r="N72" s="102" t="str">
        <f>IF(M72&gt;400,"Werken stoppen",IF(M72&gt;200,"Directe verbetering vereist",IF(M72&gt;400,"Directe verbetering vereist",IF(M72&gt;70,"Maatregelen vereist",IF(M72&gt;200,"Maatregelen vereist",IF(M72&gt;20,"Aandacht vereist",IF(M72&gt;70,"Aandacht vereist",IF(M72&lt;=20,"Aanvaardbaar Risico"))))))))</f>
        <v>Aandacht vereist</v>
      </c>
      <c r="P72" s="132"/>
    </row>
    <row r="73" spans="1:16" s="7" customFormat="1" ht="14.5" x14ac:dyDescent="0.25">
      <c r="A73" s="6"/>
      <c r="B73" s="92" t="s">
        <v>169</v>
      </c>
      <c r="C73" s="31" t="s">
        <v>74</v>
      </c>
      <c r="D73" s="50"/>
      <c r="E73" s="50"/>
      <c r="F73" s="50"/>
      <c r="G73" s="38"/>
      <c r="H73" s="67"/>
      <c r="I73" s="88"/>
      <c r="J73" s="76"/>
      <c r="K73" s="50"/>
      <c r="L73" s="50"/>
      <c r="M73" s="40"/>
      <c r="N73" s="38"/>
      <c r="P73" s="132"/>
    </row>
    <row r="74" spans="1:16" s="7" customFormat="1" ht="39" x14ac:dyDescent="0.25">
      <c r="A74" s="103">
        <f>COUNTIF(G$13:G74,"&gt;0")</f>
        <v>50</v>
      </c>
      <c r="B74" s="93" t="str">
        <f t="shared" si="13"/>
        <v>Ja</v>
      </c>
      <c r="C74" s="100" t="s">
        <v>152</v>
      </c>
      <c r="D74" s="101" t="s">
        <v>121</v>
      </c>
      <c r="E74" s="101" t="s">
        <v>129</v>
      </c>
      <c r="F74" s="101" t="s">
        <v>136</v>
      </c>
      <c r="G74" s="102">
        <f>LEFT(D74,3)*LEFT(E74,3)*LEFT(F74,2)</f>
        <v>420</v>
      </c>
      <c r="H74" s="102" t="str">
        <f>IF(G74&gt;400,"Werken stoppen",IF(G74&gt;200,"Directe verbetering vereist",IF(G74&gt;400,"Directe verbetering vereist",IF(G74&gt;70,"Maatregelen vereist",IF(G74&gt;200,"Maatregelen vereist",IF(G74&gt;20,"Aandacht vereist",IF(G74&gt;70,"Aandacht vereist",IF(G74&lt;=20,"Aanvaardbaar Risico"))))))))</f>
        <v>Werken stoppen</v>
      </c>
      <c r="I74" s="89" t="s">
        <v>367</v>
      </c>
      <c r="J74" s="101" t="s">
        <v>118</v>
      </c>
      <c r="K74" s="101" t="s">
        <v>129</v>
      </c>
      <c r="L74" s="101" t="s">
        <v>136</v>
      </c>
      <c r="M74" s="102">
        <f>LEFT(J74,3)*LEFT(K74,3)*LEFT(L74,2)</f>
        <v>35</v>
      </c>
      <c r="N74" s="102" t="str">
        <f>IF(M74&gt;400,"Werken stoppen",IF(M74&gt;200,"Directe verbetering vereist",IF(M74&gt;400,"Directe verbetering vereist",IF(M74&gt;70,"Maatregelen vereist",IF(M74&gt;200,"Maatregelen vereist",IF(M74&gt;20,"Aandacht vereist",IF(M74&gt;70,"Aandacht vereist",IF(M74&lt;=20,"Aanvaardbaar Risico"))))))))</f>
        <v>Aandacht vereist</v>
      </c>
      <c r="P74" s="132"/>
    </row>
    <row r="75" spans="1:16" s="7" customFormat="1" ht="22.5" customHeight="1" x14ac:dyDescent="0.25">
      <c r="A75" s="6"/>
      <c r="B75" s="92" t="s">
        <v>169</v>
      </c>
      <c r="C75" s="31" t="s">
        <v>114</v>
      </c>
      <c r="D75" s="50"/>
      <c r="E75" s="50"/>
      <c r="F75" s="50"/>
      <c r="G75" s="38"/>
      <c r="H75" s="67"/>
      <c r="I75" s="88"/>
      <c r="J75" s="76"/>
      <c r="K75" s="50"/>
      <c r="L75" s="50"/>
      <c r="M75" s="40"/>
      <c r="N75" s="38"/>
      <c r="P75" s="132"/>
    </row>
    <row r="76" spans="1:16" s="7" customFormat="1" ht="29" x14ac:dyDescent="0.25">
      <c r="A76" s="103">
        <f>COUNTIF(G$13:G76,"&gt;0")</f>
        <v>51</v>
      </c>
      <c r="B76" s="93" t="str">
        <f t="shared" si="13"/>
        <v>Ja</v>
      </c>
      <c r="C76" s="104" t="s">
        <v>226</v>
      </c>
      <c r="D76" s="101" t="s">
        <v>121</v>
      </c>
      <c r="E76" s="101" t="s">
        <v>129</v>
      </c>
      <c r="F76" s="101" t="s">
        <v>137</v>
      </c>
      <c r="G76" s="102">
        <f t="shared" si="18"/>
        <v>900</v>
      </c>
      <c r="H76" s="102" t="str">
        <f>IF(G76&gt;400,"Werken stoppen",IF(G76&gt;200,"Directe verbetering vereist",IF(G76&gt;400,"Directe verbetering vereist",IF(G76&gt;70,"Maatregelen vereist",IF(G76&gt;200,"Maatregelen vereist",IF(G76&gt;20,"Aandacht vereist",IF(G76&gt;70,"Aandacht vereist",IF(G76&lt;=20,"Aanvaardbaar Risico"))))))))</f>
        <v>Werken stoppen</v>
      </c>
      <c r="I76" s="105" t="s">
        <v>368</v>
      </c>
      <c r="J76" s="107" t="s">
        <v>117</v>
      </c>
      <c r="K76" s="101" t="s">
        <v>129</v>
      </c>
      <c r="L76" s="101" t="s">
        <v>137</v>
      </c>
      <c r="M76" s="102">
        <f>LEFT(J76,3)*LEFT(K76,3)*LEFT(L76,2)</f>
        <v>30</v>
      </c>
      <c r="N76" s="102" t="str">
        <f>IF(M76&gt;400,"Werken stoppen",IF(M76&gt;200,"Directe verbetering vereist",IF(M76&gt;400,"Directe verbetering vereist",IF(M76&gt;70,"Maatregelen vereist",IF(M76&gt;200,"Maatregelen vereist",IF(M76&gt;20,"Aandacht vereist",IF(M76&gt;70,"Aandacht vereist",IF(M76&lt;=20,"Aanvaardbaar Risico"))))))))</f>
        <v>Aandacht vereist</v>
      </c>
      <c r="P76" s="132"/>
    </row>
    <row r="77" spans="1:16" s="7" customFormat="1" ht="24.75" customHeight="1" x14ac:dyDescent="0.25">
      <c r="A77" s="6"/>
      <c r="B77" s="92" t="s">
        <v>170</v>
      </c>
      <c r="C77" s="31" t="s">
        <v>156</v>
      </c>
      <c r="D77" s="50"/>
      <c r="E77" s="50"/>
      <c r="F77" s="50"/>
      <c r="G77" s="38"/>
      <c r="H77" s="67"/>
      <c r="I77" s="88"/>
      <c r="J77" s="76"/>
      <c r="K77" s="50"/>
      <c r="L77" s="50"/>
      <c r="M77" s="40"/>
      <c r="N77" s="38"/>
      <c r="P77" s="132"/>
    </row>
    <row r="78" spans="1:16" s="7" customFormat="1" ht="43.5" x14ac:dyDescent="0.25">
      <c r="A78" s="103">
        <f>COUNTIF(G$13:G78,"&gt;0")</f>
        <v>52</v>
      </c>
      <c r="B78" s="93" t="str">
        <f t="shared" si="13"/>
        <v>Nee</v>
      </c>
      <c r="C78" s="104" t="s">
        <v>112</v>
      </c>
      <c r="D78" s="101" t="s">
        <v>122</v>
      </c>
      <c r="E78" s="101" t="s">
        <v>129</v>
      </c>
      <c r="F78" s="101" t="s">
        <v>137</v>
      </c>
      <c r="G78" s="102">
        <f>LEFT(D78,3)*LEFT(E78,3)*LEFT(F78,2)</f>
        <v>1500</v>
      </c>
      <c r="H78" s="102" t="str">
        <f>IF(G78&gt;400,"Werken stoppen",IF(G78&gt;200,"Directe verbetering vereist",IF(G78&gt;400,"Directe verbetering vereist",IF(G78&gt;70,"Maatregelen vereist",IF(G78&gt;200,"Maatregelen vereist",IF(G78&gt;20,"Aandacht vereist",IF(G78&gt;70,"Aandacht vereist",IF(G78&lt;=20,"Aanvaardbaar Risico"))))))))</f>
        <v>Werken stoppen</v>
      </c>
      <c r="I78" s="105" t="s">
        <v>369</v>
      </c>
      <c r="J78" s="101" t="s">
        <v>117</v>
      </c>
      <c r="K78" s="101" t="s">
        <v>129</v>
      </c>
      <c r="L78" s="101" t="s">
        <v>137</v>
      </c>
      <c r="M78" s="102">
        <f>LEFT(J78,3)*LEFT(K78,3)*LEFT(L78,2)</f>
        <v>30</v>
      </c>
      <c r="N78" s="102" t="str">
        <f>IF(M78&gt;400,"Werken stoppen",IF(M78&gt;200,"Directe verbetering vereist",IF(M78&gt;400,"Directe verbetering vereist",IF(M78&gt;70,"Maatregelen vereist",IF(M78&gt;200,"Maatregelen vereist",IF(M78&gt;20,"Aandacht vereist",IF(M78&gt;70,"Aandacht vereist",IF(M78&lt;=20,"Aanvaardbaar Risico"))))))))</f>
        <v>Aandacht vereist</v>
      </c>
      <c r="P78" s="132"/>
    </row>
    <row r="79" spans="1:16" s="7" customFormat="1" ht="29" x14ac:dyDescent="0.25">
      <c r="A79" s="103">
        <f>COUNTIF(G$13:G79,"&gt;0")</f>
        <v>53</v>
      </c>
      <c r="B79" s="93" t="str">
        <f t="shared" si="13"/>
        <v>Nee</v>
      </c>
      <c r="C79" s="104" t="s">
        <v>153</v>
      </c>
      <c r="D79" s="101" t="s">
        <v>120</v>
      </c>
      <c r="E79" s="101" t="s">
        <v>129</v>
      </c>
      <c r="F79" s="101" t="s">
        <v>137</v>
      </c>
      <c r="G79" s="102">
        <f>LEFT(D79,3)*LEFT(E79,3)*LEFT(F79,2)</f>
        <v>450</v>
      </c>
      <c r="H79" s="102" t="str">
        <f>IF(G79&gt;400,"Werken stoppen",IF(G79&gt;200,"Directe verbetering vereist",IF(G79&gt;400,"Directe verbetering vereist",IF(G79&gt;70,"Maatregelen vereist",IF(G79&gt;200,"Maatregelen vereist",IF(G79&gt;20,"Aandacht vereist",IF(G79&gt;70,"Aandacht vereist",IF(G79&lt;=20,"Aanvaardbaar Risico"))))))))</f>
        <v>Werken stoppen</v>
      </c>
      <c r="I79" s="105" t="s">
        <v>160</v>
      </c>
      <c r="J79" s="101" t="s">
        <v>117</v>
      </c>
      <c r="K79" s="101" t="s">
        <v>129</v>
      </c>
      <c r="L79" s="101" t="s">
        <v>137</v>
      </c>
      <c r="M79" s="102">
        <f>LEFT(J79,3)*LEFT(K79,3)*LEFT(L79,2)</f>
        <v>30</v>
      </c>
      <c r="N79" s="102" t="str">
        <f>IF(M79&gt;400,"Werken stoppen",IF(M79&gt;200,"Directe verbetering vereist",IF(M79&gt;400,"Directe verbetering vereist",IF(M79&gt;70,"Maatregelen vereist",IF(M79&gt;200,"Maatregelen vereist",IF(M79&gt;20,"Aandacht vereist",IF(M79&gt;70,"Aandacht vereist",IF(M79&lt;=20,"Aanvaardbaar Risico"))))))))</f>
        <v>Aandacht vereist</v>
      </c>
      <c r="P79" s="132"/>
    </row>
    <row r="80" spans="1:16" s="7" customFormat="1" ht="26" x14ac:dyDescent="0.25">
      <c r="A80" s="103">
        <f>COUNTIF(G$13:G80,"&gt;0")</f>
        <v>54</v>
      </c>
      <c r="B80" s="93" t="str">
        <f t="shared" si="13"/>
        <v>Nee</v>
      </c>
      <c r="C80" s="104" t="s">
        <v>154</v>
      </c>
      <c r="D80" s="101" t="s">
        <v>121</v>
      </c>
      <c r="E80" s="101" t="s">
        <v>129</v>
      </c>
      <c r="F80" s="101" t="s">
        <v>137</v>
      </c>
      <c r="G80" s="102">
        <f>LEFT(D80,3)*LEFT(E80,3)*LEFT(F80,2)</f>
        <v>900</v>
      </c>
      <c r="H80" s="102" t="str">
        <f>IF(G80&gt;400,"Werken stoppen",IF(G80&gt;200,"Directe verbetering vereist",IF(G80&gt;400,"Directe verbetering vereist",IF(G80&gt;70,"Maatregelen vereist",IF(G80&gt;200,"Maatregelen vereist",IF(G80&gt;20,"Aandacht vereist",IF(G80&gt;70,"Aandacht vereist",IF(G80&lt;=20,"Aanvaardbaar Risico"))))))))</f>
        <v>Werken stoppen</v>
      </c>
      <c r="I80" s="105" t="s">
        <v>159</v>
      </c>
      <c r="J80" s="101" t="s">
        <v>117</v>
      </c>
      <c r="K80" s="101" t="s">
        <v>129</v>
      </c>
      <c r="L80" s="101" t="s">
        <v>137</v>
      </c>
      <c r="M80" s="102">
        <f>LEFT(J80,3)*LEFT(K80,3)*LEFT(L80,2)</f>
        <v>30</v>
      </c>
      <c r="N80" s="102" t="str">
        <f>IF(M80&gt;400,"Werken stoppen",IF(M80&gt;200,"Directe verbetering vereist",IF(M80&gt;400,"Directe verbetering vereist",IF(M80&gt;70,"Maatregelen vereist",IF(M80&gt;200,"Maatregelen vereist",IF(M80&gt;20,"Aandacht vereist",IF(M80&gt;70,"Aandacht vereist",IF(M80&lt;=20,"Aanvaardbaar Risico"))))))))</f>
        <v>Aandacht vereist</v>
      </c>
      <c r="P80" s="132"/>
    </row>
    <row r="81" spans="1:16" s="7" customFormat="1" ht="28.5" customHeight="1" x14ac:dyDescent="0.25">
      <c r="A81" s="6"/>
      <c r="B81" s="92" t="s">
        <v>170</v>
      </c>
      <c r="C81" s="31" t="s">
        <v>155</v>
      </c>
      <c r="D81" s="50"/>
      <c r="E81" s="50"/>
      <c r="F81" s="50"/>
      <c r="G81" s="38"/>
      <c r="H81" s="67"/>
      <c r="I81" s="88"/>
      <c r="J81" s="76"/>
      <c r="K81" s="50"/>
      <c r="L81" s="50"/>
      <c r="M81" s="40"/>
      <c r="N81" s="38"/>
      <c r="P81" s="132"/>
    </row>
    <row r="82" spans="1:16" s="7" customFormat="1" ht="72.5" x14ac:dyDescent="0.25">
      <c r="A82" s="103">
        <f>COUNTIF(G$13:G82,"&gt;0")</f>
        <v>55</v>
      </c>
      <c r="B82" s="93" t="str">
        <f t="shared" si="13"/>
        <v>Nee</v>
      </c>
      <c r="C82" s="104" t="s">
        <v>227</v>
      </c>
      <c r="D82" s="101" t="s">
        <v>122</v>
      </c>
      <c r="E82" s="101" t="s">
        <v>129</v>
      </c>
      <c r="F82" s="101" t="s">
        <v>137</v>
      </c>
      <c r="G82" s="102">
        <f t="shared" si="18"/>
        <v>1500</v>
      </c>
      <c r="H82" s="102" t="str">
        <f>IF(G82&gt;400,"Werken stoppen",IF(G82&gt;200,"Directe verbetering vereist",IF(G82&gt;400,"Directe verbetering vereist",IF(G82&gt;70,"Maatregelen vereist",IF(G82&gt;200,"Maatregelen vereist",IF(G82&gt;20,"Aandacht vereist",IF(G82&gt;70,"Aandacht vereist",IF(G82&lt;=20,"Aanvaardbaar Risico"))))))))</f>
        <v>Werken stoppen</v>
      </c>
      <c r="I82" s="105" t="s">
        <v>159</v>
      </c>
      <c r="J82" s="101" t="s">
        <v>117</v>
      </c>
      <c r="K82" s="101" t="s">
        <v>129</v>
      </c>
      <c r="L82" s="101" t="s">
        <v>137</v>
      </c>
      <c r="M82" s="102">
        <f>LEFT(J82,3)*LEFT(K82,3)*LEFT(L82,2)</f>
        <v>30</v>
      </c>
      <c r="N82" s="102" t="str">
        <f>IF(M82&gt;400,"Werken stoppen",IF(M82&gt;200,"Directe verbetering vereist",IF(M82&gt;400,"Directe verbetering vereist",IF(M82&gt;70,"Maatregelen vereist",IF(M82&gt;200,"Maatregelen vereist",IF(M82&gt;20,"Aandacht vereist",IF(M82&gt;70,"Aandacht vereist",IF(M82&lt;=20,"Aanvaardbaar Risico"))))))))</f>
        <v>Aandacht vereist</v>
      </c>
      <c r="P82" s="132"/>
    </row>
    <row r="83" spans="1:16" s="7" customFormat="1" ht="43.5" x14ac:dyDescent="0.25">
      <c r="A83" s="103">
        <f>COUNTIF(G$13:G83,"&gt;0")</f>
        <v>56</v>
      </c>
      <c r="B83" s="93" t="str">
        <f t="shared" si="13"/>
        <v>Nee</v>
      </c>
      <c r="C83" s="104" t="s">
        <v>442</v>
      </c>
      <c r="D83" s="101" t="s">
        <v>120</v>
      </c>
      <c r="E83" s="101" t="s">
        <v>129</v>
      </c>
      <c r="F83" s="101" t="s">
        <v>137</v>
      </c>
      <c r="G83" s="102">
        <f t="shared" si="18"/>
        <v>450</v>
      </c>
      <c r="H83" s="102" t="str">
        <f>IF(G83&gt;400,"Werken stoppen",IF(G83&gt;200,"Directe verbetering vereist",IF(G83&gt;400,"Directe verbetering vereist",IF(G83&gt;70,"Maatregelen vereist",IF(G83&gt;200,"Maatregelen vereist",IF(G83&gt;20,"Aandacht vereist",IF(G83&gt;70,"Aandacht vereist",IF(G83&lt;=20,"Aanvaardbaar Risico"))))))))</f>
        <v>Werken stoppen</v>
      </c>
      <c r="I83" s="105" t="s">
        <v>160</v>
      </c>
      <c r="J83" s="101" t="s">
        <v>117</v>
      </c>
      <c r="K83" s="101" t="s">
        <v>129</v>
      </c>
      <c r="L83" s="101" t="s">
        <v>137</v>
      </c>
      <c r="M83" s="102">
        <f>LEFT(J83,3)*LEFT(K83,3)*LEFT(L83,2)</f>
        <v>30</v>
      </c>
      <c r="N83" s="102" t="str">
        <f>IF(M83&gt;400,"Werken stoppen",IF(M83&gt;200,"Directe verbetering vereist",IF(M83&gt;400,"Directe verbetering vereist",IF(M83&gt;70,"Maatregelen vereist",IF(M83&gt;200,"Maatregelen vereist",IF(M83&gt;20,"Aandacht vereist",IF(M83&gt;70,"Aandacht vereist",IF(M83&lt;=20,"Aanvaardbaar Risico"))))))))</f>
        <v>Aandacht vereist</v>
      </c>
      <c r="P83" s="132"/>
    </row>
    <row r="84" spans="1:16" s="7" customFormat="1" ht="65" x14ac:dyDescent="0.25">
      <c r="A84" s="103">
        <f>COUNTIF(G$13:G84,"&gt;0")</f>
        <v>57</v>
      </c>
      <c r="B84" s="93" t="str">
        <f t="shared" ref="B84:B120" si="19">B83</f>
        <v>Nee</v>
      </c>
      <c r="C84" s="104" t="s">
        <v>154</v>
      </c>
      <c r="D84" s="101" t="s">
        <v>121</v>
      </c>
      <c r="E84" s="101" t="s">
        <v>129</v>
      </c>
      <c r="F84" s="101" t="s">
        <v>137</v>
      </c>
      <c r="G84" s="102">
        <f t="shared" si="18"/>
        <v>900</v>
      </c>
      <c r="H84" s="102" t="str">
        <f>IF(G84&gt;400,"Werken stoppen",IF(G84&gt;200,"Directe verbetering vereist",IF(G84&gt;400,"Directe verbetering vereist",IF(G84&gt;70,"Maatregelen vereist",IF(G84&gt;200,"Maatregelen vereist",IF(G84&gt;20,"Aandacht vereist",IF(G84&gt;70,"Aandacht vereist",IF(G84&lt;=20,"Aanvaardbaar Risico"))))))))</f>
        <v>Werken stoppen</v>
      </c>
      <c r="I84" s="105" t="s">
        <v>370</v>
      </c>
      <c r="J84" s="101" t="s">
        <v>117</v>
      </c>
      <c r="K84" s="101" t="s">
        <v>129</v>
      </c>
      <c r="L84" s="101" t="s">
        <v>137</v>
      </c>
      <c r="M84" s="102">
        <f>LEFT(J84,3)*LEFT(K84,3)*LEFT(L84,2)</f>
        <v>30</v>
      </c>
      <c r="N84" s="102" t="str">
        <f>IF(M84&gt;400,"Werken stoppen",IF(M84&gt;200,"Directe verbetering vereist",IF(M84&gt;400,"Directe verbetering vereist",IF(M84&gt;70,"Maatregelen vereist",IF(M84&gt;200,"Maatregelen vereist",IF(M84&gt;20,"Aandacht vereist",IF(M84&gt;70,"Aandacht vereist",IF(M84&lt;=20,"Aanvaardbaar Risico"))))))))</f>
        <v>Aandacht vereist</v>
      </c>
      <c r="P84" s="132"/>
    </row>
    <row r="85" spans="1:16" s="7" customFormat="1" ht="39" x14ac:dyDescent="0.25">
      <c r="A85" s="103">
        <f>COUNTIF(G$13:G85,"&gt;0")</f>
        <v>58</v>
      </c>
      <c r="B85" s="93" t="str">
        <f t="shared" si="19"/>
        <v>Nee</v>
      </c>
      <c r="C85" s="104" t="s">
        <v>158</v>
      </c>
      <c r="D85" s="101" t="s">
        <v>121</v>
      </c>
      <c r="E85" s="101" t="s">
        <v>129</v>
      </c>
      <c r="F85" s="101" t="s">
        <v>137</v>
      </c>
      <c r="G85" s="102">
        <f t="shared" si="18"/>
        <v>900</v>
      </c>
      <c r="H85" s="102" t="str">
        <f>IF(G85&gt;400,"Werken stoppen",IF(G85&gt;200,"Directe verbetering vereist",IF(G85&gt;400,"Directe verbetering vereist",IF(G85&gt;70,"Maatregelen vereist",IF(G85&gt;200,"Maatregelen vereist",IF(G85&gt;20,"Aandacht vereist",IF(G85&gt;70,"Aandacht vereist",IF(G85&lt;=20,"Aanvaardbaar Risico"))))))))</f>
        <v>Werken stoppen</v>
      </c>
      <c r="I85" s="105" t="s">
        <v>371</v>
      </c>
      <c r="J85" s="101" t="s">
        <v>118</v>
      </c>
      <c r="K85" s="101" t="s">
        <v>129</v>
      </c>
      <c r="L85" s="101" t="s">
        <v>137</v>
      </c>
      <c r="M85" s="102">
        <f>LEFT(J85,3)*LEFT(K85,3)*LEFT(L85,2)</f>
        <v>75</v>
      </c>
      <c r="N85" s="102" t="str">
        <f>IF(M85&gt;400,"Werken stoppen",IF(M85&gt;200,"Directe verbetering vereist",IF(M85&gt;400,"Directe verbetering vereist",IF(M85&gt;70,"Maatregelen vereist",IF(M85&gt;200,"Maatregelen vereist",IF(M85&gt;20,"Aandacht vereist",IF(M85&gt;70,"Aandacht vereist",IF(M85&lt;=20,"Aanvaardbaar Risico"))))))))</f>
        <v>Maatregelen vereist</v>
      </c>
      <c r="P85" s="132"/>
    </row>
    <row r="86" spans="1:16" s="7" customFormat="1" ht="14.5" x14ac:dyDescent="0.25">
      <c r="A86" s="6"/>
      <c r="B86" s="92" t="s">
        <v>170</v>
      </c>
      <c r="C86" s="31" t="s">
        <v>258</v>
      </c>
      <c r="D86" s="50"/>
      <c r="E86" s="50"/>
      <c r="F86" s="50"/>
      <c r="G86" s="38"/>
      <c r="H86" s="67"/>
      <c r="I86" s="88"/>
      <c r="J86" s="76"/>
      <c r="K86" s="50"/>
      <c r="L86" s="50"/>
      <c r="M86" s="40"/>
      <c r="N86" s="38"/>
      <c r="P86" s="132"/>
    </row>
    <row r="87" spans="1:16" s="7" customFormat="1" ht="72.5" x14ac:dyDescent="0.25">
      <c r="A87" s="103">
        <f>COUNTIF(G$13:G87,"&gt;0")</f>
        <v>59</v>
      </c>
      <c r="B87" s="93" t="str">
        <f>B86</f>
        <v>Nee</v>
      </c>
      <c r="C87" s="104" t="s">
        <v>157</v>
      </c>
      <c r="D87" s="101" t="s">
        <v>122</v>
      </c>
      <c r="E87" s="101" t="s">
        <v>129</v>
      </c>
      <c r="F87" s="101" t="s">
        <v>137</v>
      </c>
      <c r="G87" s="102">
        <f>LEFT(D87,3)*LEFT(E87,3)*LEFT(F87,2)</f>
        <v>1500</v>
      </c>
      <c r="H87" s="102" t="str">
        <f>IF(G87&gt;400,"Werken stoppen",IF(G87&gt;200,"Directe verbetering vereist",IF(G87&gt;400,"Directe verbetering vereist",IF(G87&gt;70,"Maatregelen vereist",IF(G87&gt;200,"Maatregelen vereist",IF(G87&gt;20,"Aandacht vereist",IF(G87&gt;70,"Aandacht vereist",IF(G87&lt;=20,"Aanvaardbaar Risico"))))))))</f>
        <v>Werken stoppen</v>
      </c>
      <c r="I87" s="105" t="s">
        <v>472</v>
      </c>
      <c r="J87" s="101" t="s">
        <v>117</v>
      </c>
      <c r="K87" s="101" t="s">
        <v>129</v>
      </c>
      <c r="L87" s="101" t="s">
        <v>137</v>
      </c>
      <c r="M87" s="102">
        <f>LEFT(J87,3)*LEFT(K87,3)*LEFT(L87,2)</f>
        <v>30</v>
      </c>
      <c r="N87" s="102" t="str">
        <f>IF(M87&gt;400,"Werken stoppen",IF(M87&gt;200,"Directe verbetering vereist",IF(M87&gt;400,"Directe verbetering vereist",IF(M87&gt;70,"Maatregelen vereist",IF(M87&gt;200,"Maatregelen vereist",IF(M87&gt;20,"Aandacht vereist",IF(M87&gt;70,"Aandacht vereist",IF(M87&lt;=20,"Aanvaardbaar Risico"))))))))</f>
        <v>Aandacht vereist</v>
      </c>
      <c r="P87" s="132"/>
    </row>
    <row r="88" spans="1:16" s="7" customFormat="1" ht="43.5" x14ac:dyDescent="0.25">
      <c r="A88" s="103">
        <f>COUNTIF(G$13:G88,"&gt;0")</f>
        <v>60</v>
      </c>
      <c r="B88" s="93" t="str">
        <f>B87</f>
        <v>Nee</v>
      </c>
      <c r="C88" s="104" t="s">
        <v>443</v>
      </c>
      <c r="D88" s="101" t="s">
        <v>120</v>
      </c>
      <c r="E88" s="101" t="s">
        <v>129</v>
      </c>
      <c r="F88" s="101" t="s">
        <v>137</v>
      </c>
      <c r="G88" s="102">
        <f>LEFT(D88,3)*LEFT(E88,3)*LEFT(F88,2)</f>
        <v>450</v>
      </c>
      <c r="H88" s="102" t="str">
        <f>IF(G88&gt;400,"Werken stoppen",IF(G88&gt;200,"Directe verbetering vereist",IF(G88&gt;400,"Directe verbetering vereist",IF(G88&gt;70,"Maatregelen vereist",IF(G88&gt;200,"Maatregelen vereist",IF(G88&gt;20,"Aandacht vereist",IF(G88&gt;70,"Aandacht vereist",IF(G88&lt;=20,"Aanvaardbaar Risico"))))))))</f>
        <v>Werken stoppen</v>
      </c>
      <c r="I88" s="105" t="s">
        <v>160</v>
      </c>
      <c r="J88" s="101" t="s">
        <v>117</v>
      </c>
      <c r="K88" s="101" t="s">
        <v>129</v>
      </c>
      <c r="L88" s="101" t="s">
        <v>137</v>
      </c>
      <c r="M88" s="102">
        <f>LEFT(J88,3)*LEFT(K88,3)*LEFT(L88,2)</f>
        <v>30</v>
      </c>
      <c r="N88" s="102" t="str">
        <f>IF(M88&gt;400,"Werken stoppen",IF(M88&gt;200,"Directe verbetering vereist",IF(M88&gt;400,"Directe verbetering vereist",IF(M88&gt;70,"Maatregelen vereist",IF(M88&gt;200,"Maatregelen vereist",IF(M88&gt;20,"Aandacht vereist",IF(M88&gt;70,"Aandacht vereist",IF(M88&lt;=20,"Aanvaardbaar Risico"))))))))</f>
        <v>Aandacht vereist</v>
      </c>
      <c r="P88" s="132"/>
    </row>
    <row r="89" spans="1:16" s="7" customFormat="1" ht="65" x14ac:dyDescent="0.25">
      <c r="A89" s="103">
        <f>COUNTIF(G$13:G89,"&gt;0")</f>
        <v>61</v>
      </c>
      <c r="B89" s="93" t="str">
        <f t="shared" si="19"/>
        <v>Nee</v>
      </c>
      <c r="C89" s="104" t="s">
        <v>154</v>
      </c>
      <c r="D89" s="101" t="s">
        <v>121</v>
      </c>
      <c r="E89" s="101" t="s">
        <v>129</v>
      </c>
      <c r="F89" s="101" t="s">
        <v>137</v>
      </c>
      <c r="G89" s="102">
        <f>LEFT(D89,3)*LEFT(E89,3)*LEFT(F89,2)</f>
        <v>900</v>
      </c>
      <c r="H89" s="102" t="str">
        <f>IF(G89&gt;400,"Werken stoppen",IF(G89&gt;200,"Directe verbetering vereist",IF(G89&gt;400,"Directe verbetering vereist",IF(G89&gt;70,"Maatregelen vereist",IF(G89&gt;200,"Maatregelen vereist",IF(G89&gt;20,"Aandacht vereist",IF(G89&gt;70,"Aandacht vereist",IF(G89&lt;=20,"Aanvaardbaar Risico"))))))))</f>
        <v>Werken stoppen</v>
      </c>
      <c r="I89" s="105" t="s">
        <v>372</v>
      </c>
      <c r="J89" s="101" t="s">
        <v>117</v>
      </c>
      <c r="K89" s="101" t="s">
        <v>129</v>
      </c>
      <c r="L89" s="101" t="s">
        <v>137</v>
      </c>
      <c r="M89" s="102">
        <f>LEFT(J89,3)*LEFT(K89,3)*LEFT(L89,2)</f>
        <v>30</v>
      </c>
      <c r="N89" s="102" t="str">
        <f>IF(M89&gt;400,"Werken stoppen",IF(M89&gt;200,"Directe verbetering vereist",IF(M89&gt;400,"Directe verbetering vereist",IF(M89&gt;70,"Maatregelen vereist",IF(M89&gt;200,"Maatregelen vereist",IF(M89&gt;20,"Aandacht vereist",IF(M89&gt;70,"Aandacht vereist",IF(M89&lt;=20,"Aanvaardbaar Risico"))))))))</f>
        <v>Aandacht vereist</v>
      </c>
      <c r="P89" s="132"/>
    </row>
    <row r="90" spans="1:16" s="7" customFormat="1" ht="52" x14ac:dyDescent="0.25">
      <c r="A90" s="103">
        <f>COUNTIF(G$13:G90,"&gt;0")</f>
        <v>62</v>
      </c>
      <c r="B90" s="93" t="str">
        <f t="shared" si="19"/>
        <v>Nee</v>
      </c>
      <c r="C90" s="104" t="s">
        <v>158</v>
      </c>
      <c r="D90" s="101" t="s">
        <v>121</v>
      </c>
      <c r="E90" s="101" t="s">
        <v>129</v>
      </c>
      <c r="F90" s="101" t="s">
        <v>137</v>
      </c>
      <c r="G90" s="102">
        <f>LEFT(D90,3)*LEFT(E90,3)*LEFT(F90,2)</f>
        <v>900</v>
      </c>
      <c r="H90" s="102" t="str">
        <f>IF(G90&gt;400,"Werken stoppen",IF(G90&gt;200,"Directe verbetering vereist",IF(G90&gt;400,"Directe verbetering vereist",IF(G90&gt;70,"Maatregelen vereist",IF(G90&gt;200,"Maatregelen vereist",IF(G90&gt;20,"Aandacht vereist",IF(G90&gt;70,"Aandacht vereist",IF(G90&lt;=20,"Aanvaardbaar Risico"))))))))</f>
        <v>Werken stoppen</v>
      </c>
      <c r="I90" s="105" t="s">
        <v>161</v>
      </c>
      <c r="J90" s="101" t="s">
        <v>119</v>
      </c>
      <c r="K90" s="101" t="s">
        <v>129</v>
      </c>
      <c r="L90" s="101" t="s">
        <v>135</v>
      </c>
      <c r="M90" s="102">
        <f>LEFT(J90,3)*LEFT(K90,3)*LEFT(L90,2)</f>
        <v>30</v>
      </c>
      <c r="N90" s="102" t="str">
        <f>IF(M90&gt;400,"Werken stoppen",IF(M90&gt;200,"Directe verbetering vereist",IF(M90&gt;400,"Directe verbetering vereist",IF(M90&gt;70,"Maatregelen vereist",IF(M90&gt;200,"Maatregelen vereist",IF(M90&gt;20,"Aandacht vereist",IF(M90&gt;70,"Aandacht vereist",IF(M90&lt;=20,"Aanvaardbaar Risico"))))))))</f>
        <v>Aandacht vereist</v>
      </c>
      <c r="P90" s="132"/>
    </row>
    <row r="91" spans="1:16" s="7" customFormat="1" ht="23.25" customHeight="1" x14ac:dyDescent="0.25">
      <c r="A91" s="6"/>
      <c r="B91" s="92" t="s">
        <v>170</v>
      </c>
      <c r="C91" s="31" t="s">
        <v>11</v>
      </c>
      <c r="D91" s="50"/>
      <c r="E91" s="50"/>
      <c r="F91" s="50"/>
      <c r="G91" s="38"/>
      <c r="H91" s="67"/>
      <c r="I91" s="88"/>
      <c r="J91" s="76"/>
      <c r="K91" s="50"/>
      <c r="L91" s="50"/>
      <c r="M91" s="40"/>
      <c r="N91" s="38"/>
      <c r="P91" s="132"/>
    </row>
    <row r="92" spans="1:16" s="7" customFormat="1" ht="29" x14ac:dyDescent="0.25">
      <c r="A92" s="103">
        <f>COUNTIF(G$13:G92,"&gt;0")</f>
        <v>63</v>
      </c>
      <c r="B92" s="93" t="str">
        <f t="shared" si="19"/>
        <v>Nee</v>
      </c>
      <c r="C92" s="104" t="s">
        <v>444</v>
      </c>
      <c r="D92" s="101" t="s">
        <v>121</v>
      </c>
      <c r="E92" s="101" t="s">
        <v>129</v>
      </c>
      <c r="F92" s="101" t="s">
        <v>137</v>
      </c>
      <c r="G92" s="102">
        <f t="shared" si="18"/>
        <v>900</v>
      </c>
      <c r="H92" s="102" t="str">
        <f t="shared" ref="H92:H99" si="20">IF(G92&gt;400,"Werken stoppen",IF(G92&gt;200,"Directe verbetering vereist",IF(G92&gt;400,"Directe verbetering vereist",IF(G92&gt;70,"Maatregelen vereist",IF(G92&gt;200,"Maatregelen vereist",IF(G92&gt;20,"Aandacht vereist",IF(G92&gt;70,"Aandacht vereist",IF(G92&lt;=20,"Aanvaardbaar Risico"))))))))</f>
        <v>Werken stoppen</v>
      </c>
      <c r="I92" s="105" t="s">
        <v>162</v>
      </c>
      <c r="J92" s="101" t="s">
        <v>117</v>
      </c>
      <c r="K92" s="101" t="s">
        <v>129</v>
      </c>
      <c r="L92" s="101" t="s">
        <v>137</v>
      </c>
      <c r="M92" s="102">
        <f t="shared" ref="M92:M99" si="21">LEFT(J92,3)*LEFT(K92,3)*LEFT(L92,2)</f>
        <v>30</v>
      </c>
      <c r="N92" s="102" t="str">
        <f>IF(M92&gt;400,"Werken stoppen",IF(M92&gt;200,"Directe verbetering vereist",IF(M92&gt;400,"Directe verbetering vereist",IF(M92&gt;70,"Maatregelen vereist",IF(M92&gt;200,"Maatregelen vereist",IF(M92&gt;20,"Aandacht vereist",IF(M92&gt;70,"Aandacht vereist",IF(M92&lt;=20,"Aanvaardbaar Risico"))))))))</f>
        <v>Aandacht vereist</v>
      </c>
      <c r="P92" s="132"/>
    </row>
    <row r="93" spans="1:16" s="7" customFormat="1" ht="26" x14ac:dyDescent="0.25">
      <c r="A93" s="103">
        <f>COUNTIF(G$13:G93,"&gt;0")</f>
        <v>64</v>
      </c>
      <c r="B93" s="93" t="str">
        <f t="shared" si="19"/>
        <v>Nee</v>
      </c>
      <c r="C93" s="104" t="s">
        <v>228</v>
      </c>
      <c r="D93" s="101" t="s">
        <v>120</v>
      </c>
      <c r="E93" s="101" t="s">
        <v>145</v>
      </c>
      <c r="F93" s="101" t="s">
        <v>137</v>
      </c>
      <c r="G93" s="102">
        <f t="shared" si="18"/>
        <v>495</v>
      </c>
      <c r="H93" s="102" t="str">
        <f t="shared" si="20"/>
        <v>Werken stoppen</v>
      </c>
      <c r="I93" s="105" t="s">
        <v>162</v>
      </c>
      <c r="J93" s="101" t="s">
        <v>117</v>
      </c>
      <c r="K93" s="101" t="s">
        <v>129</v>
      </c>
      <c r="L93" s="101" t="s">
        <v>137</v>
      </c>
      <c r="M93" s="102">
        <f t="shared" si="21"/>
        <v>30</v>
      </c>
      <c r="N93" s="102" t="str">
        <f t="shared" ref="N93:N99" si="22">IF(M93&gt;400,"Werken stoppen",IF(M93&gt;200,"Directe verbetering vereist",IF(M93&gt;400,"Directe verbetering vereist",IF(M93&gt;70,"Maatregelen vereist",IF(M93&gt;200,"Maatregelen vereist",IF(M93&gt;20,"Aandacht vereist",IF(M93&gt;70,"Aandacht vereist",IF(M93&lt;=20,"Aanvaardbaar Risico"))))))))</f>
        <v>Aandacht vereist</v>
      </c>
      <c r="P93" s="132"/>
    </row>
    <row r="94" spans="1:16" s="7" customFormat="1" ht="26" x14ac:dyDescent="0.25">
      <c r="A94" s="103">
        <f>COUNTIF(G$13:G94,"&gt;0")</f>
        <v>65</v>
      </c>
      <c r="B94" s="93" t="str">
        <f t="shared" si="19"/>
        <v>Nee</v>
      </c>
      <c r="C94" s="104" t="s">
        <v>229</v>
      </c>
      <c r="D94" s="101" t="s">
        <v>121</v>
      </c>
      <c r="E94" s="101" t="s">
        <v>146</v>
      </c>
      <c r="F94" s="101" t="s">
        <v>137</v>
      </c>
      <c r="G94" s="102">
        <f t="shared" si="18"/>
        <v>1080</v>
      </c>
      <c r="H94" s="102" t="str">
        <f t="shared" si="20"/>
        <v>Werken stoppen</v>
      </c>
      <c r="I94" s="105" t="s">
        <v>162</v>
      </c>
      <c r="J94" s="101" t="s">
        <v>117</v>
      </c>
      <c r="K94" s="101" t="s">
        <v>129</v>
      </c>
      <c r="L94" s="101" t="s">
        <v>137</v>
      </c>
      <c r="M94" s="102">
        <f t="shared" si="21"/>
        <v>30</v>
      </c>
      <c r="N94" s="102" t="str">
        <f t="shared" si="22"/>
        <v>Aandacht vereist</v>
      </c>
      <c r="P94" s="132"/>
    </row>
    <row r="95" spans="1:16" s="7" customFormat="1" ht="26" x14ac:dyDescent="0.25">
      <c r="A95" s="103">
        <f>COUNTIF(G$13:G95,"&gt;0")</f>
        <v>66</v>
      </c>
      <c r="B95" s="93" t="str">
        <f t="shared" si="19"/>
        <v>Nee</v>
      </c>
      <c r="C95" s="104" t="s">
        <v>230</v>
      </c>
      <c r="D95" s="101" t="s">
        <v>122</v>
      </c>
      <c r="E95" s="101" t="s">
        <v>147</v>
      </c>
      <c r="F95" s="101" t="s">
        <v>137</v>
      </c>
      <c r="G95" s="102">
        <f t="shared" si="18"/>
        <v>1950</v>
      </c>
      <c r="H95" s="102" t="str">
        <f t="shared" si="20"/>
        <v>Werken stoppen</v>
      </c>
      <c r="I95" s="105" t="s">
        <v>162</v>
      </c>
      <c r="J95" s="101" t="s">
        <v>117</v>
      </c>
      <c r="K95" s="101" t="s">
        <v>129</v>
      </c>
      <c r="L95" s="101" t="s">
        <v>137</v>
      </c>
      <c r="M95" s="102">
        <f t="shared" si="21"/>
        <v>30</v>
      </c>
      <c r="N95" s="102" t="str">
        <f t="shared" si="22"/>
        <v>Aandacht vereist</v>
      </c>
      <c r="P95" s="132"/>
    </row>
    <row r="96" spans="1:16" s="7" customFormat="1" ht="26" x14ac:dyDescent="0.25">
      <c r="A96" s="103">
        <f>COUNTIF(G$13:G96,"&gt;0")</f>
        <v>67</v>
      </c>
      <c r="B96" s="93" t="str">
        <f t="shared" si="19"/>
        <v>Nee</v>
      </c>
      <c r="C96" s="104" t="s">
        <v>231</v>
      </c>
      <c r="D96" s="101" t="s">
        <v>120</v>
      </c>
      <c r="E96" s="101" t="s">
        <v>148</v>
      </c>
      <c r="F96" s="101" t="s">
        <v>134</v>
      </c>
      <c r="G96" s="102">
        <f t="shared" si="18"/>
        <v>42</v>
      </c>
      <c r="H96" s="102" t="str">
        <f t="shared" si="20"/>
        <v>Aandacht vereist</v>
      </c>
      <c r="I96" s="105" t="s">
        <v>162</v>
      </c>
      <c r="J96" s="101" t="s">
        <v>118</v>
      </c>
      <c r="K96" s="101" t="s">
        <v>129</v>
      </c>
      <c r="L96" s="101" t="s">
        <v>134</v>
      </c>
      <c r="M96" s="102">
        <f t="shared" si="21"/>
        <v>5</v>
      </c>
      <c r="N96" s="102" t="str">
        <f t="shared" si="22"/>
        <v>Aanvaardbaar Risico</v>
      </c>
      <c r="P96" s="132"/>
    </row>
    <row r="97" spans="1:16" s="7" customFormat="1" ht="26" x14ac:dyDescent="0.25">
      <c r="A97" s="103">
        <f>COUNTIF(G$13:G97,"&gt;0")</f>
        <v>68</v>
      </c>
      <c r="B97" s="93" t="str">
        <f t="shared" si="19"/>
        <v>Nee</v>
      </c>
      <c r="C97" s="104" t="s">
        <v>232</v>
      </c>
      <c r="D97" s="101" t="s">
        <v>120</v>
      </c>
      <c r="E97" s="101" t="s">
        <v>149</v>
      </c>
      <c r="F97" s="101" t="s">
        <v>137</v>
      </c>
      <c r="G97" s="102">
        <f t="shared" si="18"/>
        <v>675</v>
      </c>
      <c r="H97" s="102" t="str">
        <f t="shared" si="20"/>
        <v>Werken stoppen</v>
      </c>
      <c r="I97" s="105" t="s">
        <v>162</v>
      </c>
      <c r="J97" s="101" t="s">
        <v>117</v>
      </c>
      <c r="K97" s="101" t="s">
        <v>129</v>
      </c>
      <c r="L97" s="101" t="s">
        <v>137</v>
      </c>
      <c r="M97" s="102">
        <f t="shared" si="21"/>
        <v>30</v>
      </c>
      <c r="N97" s="102" t="str">
        <f t="shared" si="22"/>
        <v>Aandacht vereist</v>
      </c>
      <c r="P97" s="132"/>
    </row>
    <row r="98" spans="1:16" s="7" customFormat="1" ht="29" x14ac:dyDescent="0.25">
      <c r="A98" s="103">
        <f>COUNTIF(G$13:G98,"&gt;0")</f>
        <v>69</v>
      </c>
      <c r="B98" s="93" t="str">
        <f t="shared" si="19"/>
        <v>Nee</v>
      </c>
      <c r="C98" s="104" t="s">
        <v>233</v>
      </c>
      <c r="D98" s="101" t="s">
        <v>121</v>
      </c>
      <c r="E98" s="101" t="s">
        <v>150</v>
      </c>
      <c r="F98" s="101" t="s">
        <v>137</v>
      </c>
      <c r="G98" s="102">
        <f t="shared" si="18"/>
        <v>1440</v>
      </c>
      <c r="H98" s="102" t="str">
        <f t="shared" si="20"/>
        <v>Werken stoppen</v>
      </c>
      <c r="I98" s="105" t="s">
        <v>162</v>
      </c>
      <c r="J98" s="101" t="s">
        <v>117</v>
      </c>
      <c r="K98" s="101" t="s">
        <v>129</v>
      </c>
      <c r="L98" s="101" t="s">
        <v>137</v>
      </c>
      <c r="M98" s="102">
        <f t="shared" si="21"/>
        <v>30</v>
      </c>
      <c r="N98" s="102" t="str">
        <f t="shared" si="22"/>
        <v>Aandacht vereist</v>
      </c>
      <c r="P98" s="132"/>
    </row>
    <row r="99" spans="1:16" s="7" customFormat="1" ht="29" x14ac:dyDescent="0.25">
      <c r="A99" s="103">
        <f>COUNTIF(G$13:G99,"&gt;0")</f>
        <v>70</v>
      </c>
      <c r="B99" s="93" t="str">
        <f t="shared" si="19"/>
        <v>Nee</v>
      </c>
      <c r="C99" s="104" t="s">
        <v>234</v>
      </c>
      <c r="D99" s="101" t="s">
        <v>121</v>
      </c>
      <c r="E99" s="101" t="s">
        <v>151</v>
      </c>
      <c r="F99" s="101" t="s">
        <v>137</v>
      </c>
      <c r="G99" s="102">
        <f t="shared" si="18"/>
        <v>1530</v>
      </c>
      <c r="H99" s="102" t="str">
        <f t="shared" si="20"/>
        <v>Werken stoppen</v>
      </c>
      <c r="I99" s="105" t="s">
        <v>162</v>
      </c>
      <c r="J99" s="101" t="s">
        <v>117</v>
      </c>
      <c r="K99" s="101" t="s">
        <v>129</v>
      </c>
      <c r="L99" s="101" t="s">
        <v>137</v>
      </c>
      <c r="M99" s="102">
        <f t="shared" si="21"/>
        <v>30</v>
      </c>
      <c r="N99" s="102" t="str">
        <f t="shared" si="22"/>
        <v>Aandacht vereist</v>
      </c>
      <c r="P99" s="132"/>
    </row>
    <row r="100" spans="1:16" s="7" customFormat="1" ht="22.5" customHeight="1" x14ac:dyDescent="0.25">
      <c r="A100" s="6"/>
      <c r="B100" s="92" t="s">
        <v>170</v>
      </c>
      <c r="C100" s="31" t="s">
        <v>255</v>
      </c>
      <c r="D100" s="50"/>
      <c r="E100" s="50"/>
      <c r="F100" s="50"/>
      <c r="G100" s="38"/>
      <c r="H100" s="67"/>
      <c r="I100" s="88"/>
      <c r="J100" s="76"/>
      <c r="K100" s="50"/>
      <c r="L100" s="50"/>
      <c r="M100" s="40"/>
      <c r="N100" s="38"/>
      <c r="P100" s="132"/>
    </row>
    <row r="101" spans="1:16" s="7" customFormat="1" ht="29" x14ac:dyDescent="0.25">
      <c r="A101" s="103">
        <f>COUNTIF(G$13:G101,"&gt;0")</f>
        <v>71</v>
      </c>
      <c r="B101" s="93" t="str">
        <f t="shared" si="19"/>
        <v>Nee</v>
      </c>
      <c r="C101" s="104" t="s">
        <v>235</v>
      </c>
      <c r="D101" s="101" t="s">
        <v>121</v>
      </c>
      <c r="E101" s="101" t="s">
        <v>129</v>
      </c>
      <c r="F101" s="101" t="s">
        <v>137</v>
      </c>
      <c r="G101" s="102">
        <f t="shared" si="18"/>
        <v>900</v>
      </c>
      <c r="H101" s="102" t="str">
        <f t="shared" ref="H101:H106" si="23">IF(G101&gt;400,"Werken stoppen",IF(G101&gt;200,"Directe verbetering vereist",IF(G101&gt;400,"Directe verbetering vereist",IF(G101&gt;70,"Maatregelen vereist",IF(G101&gt;200,"Maatregelen vereist",IF(G101&gt;20,"Aandacht vereist",IF(G101&gt;70,"Aandacht vereist",IF(G101&lt;=20,"Aanvaardbaar Risico"))))))))</f>
        <v>Werken stoppen</v>
      </c>
      <c r="I101" s="105" t="s">
        <v>450</v>
      </c>
      <c r="J101" s="101" t="s">
        <v>117</v>
      </c>
      <c r="K101" s="101" t="s">
        <v>129</v>
      </c>
      <c r="L101" s="101" t="s">
        <v>137</v>
      </c>
      <c r="M101" s="102">
        <f t="shared" ref="M101:M106" si="24">LEFT(J101,3)*LEFT(K101,3)*LEFT(L101,2)</f>
        <v>30</v>
      </c>
      <c r="N101" s="102" t="str">
        <f t="shared" ref="N101:N106" si="25">IF(M101&gt;400,"Werken stoppen",IF(M101&gt;200,"Directe verbetering vereist",IF(M101&gt;400,"Directe verbetering vereist",IF(M101&gt;70,"Maatregelen vereist",IF(M101&gt;200,"Maatregelen vereist",IF(M101&gt;20,"Aandacht vereist",IF(M101&gt;70,"Aandacht vereist",IF(M101&lt;=20,"Aanvaardbaar Risico"))))))))</f>
        <v>Aandacht vereist</v>
      </c>
      <c r="P101" s="132"/>
    </row>
    <row r="102" spans="1:16" s="7" customFormat="1" ht="26" x14ac:dyDescent="0.25">
      <c r="A102" s="103">
        <f>COUNTIF(G$13:G102,"&gt;0")</f>
        <v>72</v>
      </c>
      <c r="B102" s="93" t="str">
        <f t="shared" si="19"/>
        <v>Nee</v>
      </c>
      <c r="C102" s="104" t="s">
        <v>236</v>
      </c>
      <c r="D102" s="101" t="s">
        <v>122</v>
      </c>
      <c r="E102" s="101" t="s">
        <v>129</v>
      </c>
      <c r="F102" s="101" t="s">
        <v>137</v>
      </c>
      <c r="G102" s="102">
        <f>LEFT(D102,3)*LEFT(E102,3)*LEFT(F102,2)</f>
        <v>1500</v>
      </c>
      <c r="H102" s="102" t="str">
        <f t="shared" si="23"/>
        <v>Werken stoppen</v>
      </c>
      <c r="I102" s="105" t="s">
        <v>450</v>
      </c>
      <c r="J102" s="101" t="s">
        <v>117</v>
      </c>
      <c r="K102" s="101" t="s">
        <v>129</v>
      </c>
      <c r="L102" s="101" t="s">
        <v>137</v>
      </c>
      <c r="M102" s="102">
        <f t="shared" si="24"/>
        <v>30</v>
      </c>
      <c r="N102" s="102" t="str">
        <f t="shared" si="25"/>
        <v>Aandacht vereist</v>
      </c>
      <c r="P102" s="132"/>
    </row>
    <row r="103" spans="1:16" s="7" customFormat="1" ht="29" x14ac:dyDescent="0.25">
      <c r="A103" s="103">
        <f>COUNTIF(G$13:G103,"&gt;0")</f>
        <v>73</v>
      </c>
      <c r="B103" s="93" t="str">
        <f t="shared" si="19"/>
        <v>Nee</v>
      </c>
      <c r="C103" s="104" t="s">
        <v>237</v>
      </c>
      <c r="D103" s="101" t="s">
        <v>120</v>
      </c>
      <c r="E103" s="101" t="s">
        <v>129</v>
      </c>
      <c r="F103" s="101" t="s">
        <v>135</v>
      </c>
      <c r="G103" s="102">
        <f t="shared" si="18"/>
        <v>90</v>
      </c>
      <c r="H103" s="102" t="str">
        <f t="shared" si="23"/>
        <v>Maatregelen vereist</v>
      </c>
      <c r="I103" s="105" t="s">
        <v>450</v>
      </c>
      <c r="J103" s="101" t="s">
        <v>118</v>
      </c>
      <c r="K103" s="101" t="s">
        <v>129</v>
      </c>
      <c r="L103" s="101" t="s">
        <v>135</v>
      </c>
      <c r="M103" s="102">
        <f t="shared" si="24"/>
        <v>15</v>
      </c>
      <c r="N103" s="102" t="str">
        <f t="shared" si="25"/>
        <v>Aanvaardbaar Risico</v>
      </c>
      <c r="P103" s="132"/>
    </row>
    <row r="104" spans="1:16" s="7" customFormat="1" ht="29" x14ac:dyDescent="0.25">
      <c r="A104" s="103">
        <f>COUNTIF(G$13:G104,"&gt;0")</f>
        <v>74</v>
      </c>
      <c r="B104" s="93" t="str">
        <f t="shared" si="19"/>
        <v>Nee</v>
      </c>
      <c r="C104" s="104" t="s">
        <v>238</v>
      </c>
      <c r="D104" s="101" t="s">
        <v>120</v>
      </c>
      <c r="E104" s="101" t="s">
        <v>129</v>
      </c>
      <c r="F104" s="101" t="s">
        <v>137</v>
      </c>
      <c r="G104" s="102">
        <f t="shared" si="18"/>
        <v>450</v>
      </c>
      <c r="H104" s="102" t="str">
        <f t="shared" si="23"/>
        <v>Werken stoppen</v>
      </c>
      <c r="I104" s="105" t="s">
        <v>450</v>
      </c>
      <c r="J104" s="101" t="s">
        <v>117</v>
      </c>
      <c r="K104" s="101" t="s">
        <v>129</v>
      </c>
      <c r="L104" s="101" t="s">
        <v>137</v>
      </c>
      <c r="M104" s="102">
        <f t="shared" si="24"/>
        <v>30</v>
      </c>
      <c r="N104" s="102" t="str">
        <f t="shared" si="25"/>
        <v>Aandacht vereist</v>
      </c>
      <c r="P104" s="132"/>
    </row>
    <row r="105" spans="1:16" s="7" customFormat="1" ht="29" x14ac:dyDescent="0.25">
      <c r="A105" s="103">
        <f>COUNTIF(G$13:G105,"&gt;0")</f>
        <v>75</v>
      </c>
      <c r="B105" s="93" t="str">
        <f t="shared" si="19"/>
        <v>Nee</v>
      </c>
      <c r="C105" s="104" t="s">
        <v>239</v>
      </c>
      <c r="D105" s="101" t="s">
        <v>122</v>
      </c>
      <c r="E105" s="101" t="s">
        <v>129</v>
      </c>
      <c r="F105" s="101" t="s">
        <v>134</v>
      </c>
      <c r="G105" s="102">
        <f t="shared" si="18"/>
        <v>100</v>
      </c>
      <c r="H105" s="102" t="str">
        <f t="shared" si="23"/>
        <v>Maatregelen vereist</v>
      </c>
      <c r="I105" s="105" t="s">
        <v>373</v>
      </c>
      <c r="J105" s="101" t="s">
        <v>120</v>
      </c>
      <c r="K105" s="101" t="s">
        <v>129</v>
      </c>
      <c r="L105" s="101" t="s">
        <v>134</v>
      </c>
      <c r="M105" s="102">
        <f t="shared" si="24"/>
        <v>30</v>
      </c>
      <c r="N105" s="102" t="str">
        <f t="shared" si="25"/>
        <v>Aandacht vereist</v>
      </c>
      <c r="P105" s="132"/>
    </row>
    <row r="106" spans="1:16" s="7" customFormat="1" ht="29" x14ac:dyDescent="0.25">
      <c r="A106" s="103">
        <f>COUNTIF(G$13:G106,"&gt;0")</f>
        <v>76</v>
      </c>
      <c r="B106" s="93" t="str">
        <f t="shared" si="19"/>
        <v>Nee</v>
      </c>
      <c r="C106" s="104" t="s">
        <v>240</v>
      </c>
      <c r="D106" s="101" t="s">
        <v>121</v>
      </c>
      <c r="E106" s="101" t="s">
        <v>129</v>
      </c>
      <c r="F106" s="101" t="s">
        <v>137</v>
      </c>
      <c r="G106" s="102">
        <f t="shared" si="18"/>
        <v>900</v>
      </c>
      <c r="H106" s="102" t="str">
        <f t="shared" si="23"/>
        <v>Werken stoppen</v>
      </c>
      <c r="I106" s="105" t="s">
        <v>374</v>
      </c>
      <c r="J106" s="101" t="s">
        <v>117</v>
      </c>
      <c r="K106" s="101" t="s">
        <v>129</v>
      </c>
      <c r="L106" s="101" t="s">
        <v>137</v>
      </c>
      <c r="M106" s="102">
        <f t="shared" si="24"/>
        <v>30</v>
      </c>
      <c r="N106" s="102" t="str">
        <f t="shared" si="25"/>
        <v>Aandacht vereist</v>
      </c>
      <c r="P106" s="132"/>
    </row>
    <row r="107" spans="1:16" s="7" customFormat="1" ht="22.5" customHeight="1" x14ac:dyDescent="0.25">
      <c r="A107" s="6"/>
      <c r="B107" s="92" t="s">
        <v>170</v>
      </c>
      <c r="C107" s="31" t="s">
        <v>256</v>
      </c>
      <c r="D107" s="50"/>
      <c r="E107" s="50"/>
      <c r="F107" s="50"/>
      <c r="G107" s="38"/>
      <c r="H107" s="67"/>
      <c r="I107" s="88"/>
      <c r="J107" s="76"/>
      <c r="K107" s="50"/>
      <c r="L107" s="50"/>
      <c r="M107" s="40"/>
      <c r="N107" s="38"/>
      <c r="P107" s="132"/>
    </row>
    <row r="108" spans="1:16" s="7" customFormat="1" ht="29" x14ac:dyDescent="0.25">
      <c r="A108" s="28">
        <f>COUNTIF(G$13:G108,"&gt;0")</f>
        <v>77</v>
      </c>
      <c r="B108" s="93" t="str">
        <f t="shared" si="19"/>
        <v>Nee</v>
      </c>
      <c r="C108" s="30" t="s">
        <v>241</v>
      </c>
      <c r="D108" s="48" t="s">
        <v>119</v>
      </c>
      <c r="E108" s="48" t="s">
        <v>129</v>
      </c>
      <c r="F108" s="48" t="s">
        <v>137</v>
      </c>
      <c r="G108" s="35">
        <f t="shared" si="18"/>
        <v>150</v>
      </c>
      <c r="H108" s="102" t="str">
        <f>IF(G108&gt;400,"Werken stoppen",IF(G108&gt;200,"Directe verbetering vereist",IF(G108&gt;400,"Directe verbetering vereist",IF(G108&gt;70,"Maatregelen vereist",IF(G108&gt;200,"Maatregelen vereist",IF(G108&gt;20,"Aandacht vereist",IF(G108&gt;70,"Aandacht vereist",IF(G108&lt;=20,"Aanvaardbaar Risico"))))))))</f>
        <v>Maatregelen vereist</v>
      </c>
      <c r="I108" s="71" t="s">
        <v>375</v>
      </c>
      <c r="J108" s="48" t="s">
        <v>117</v>
      </c>
      <c r="K108" s="48" t="s">
        <v>129</v>
      </c>
      <c r="L108" s="48" t="s">
        <v>137</v>
      </c>
      <c r="M108" s="35">
        <f>LEFT(J108,3)*LEFT(K108,3)*LEFT(L108,2)</f>
        <v>30</v>
      </c>
      <c r="N108" s="102" t="str">
        <f>IF(M108&gt;400,"Werken stoppen",IF(M108&gt;200,"Directe verbetering vereist",IF(M108&gt;400,"Directe verbetering vereist",IF(M108&gt;70,"Maatregelen vereist",IF(M108&gt;200,"Maatregelen vereist",IF(M108&gt;20,"Aandacht vereist",IF(M108&gt;70,"Aandacht vereist",IF(M108&lt;=20,"Aanvaardbaar Risico"))))))))</f>
        <v>Aandacht vereist</v>
      </c>
      <c r="P108" s="132"/>
    </row>
    <row r="109" spans="1:16" s="7" customFormat="1" ht="43.5" x14ac:dyDescent="0.25">
      <c r="A109" s="28">
        <f>COUNTIF(G$13:G109,"&gt;0")</f>
        <v>78</v>
      </c>
      <c r="B109" s="93" t="str">
        <f t="shared" si="19"/>
        <v>Nee</v>
      </c>
      <c r="C109" s="30" t="s">
        <v>242</v>
      </c>
      <c r="D109" s="48" t="s">
        <v>121</v>
      </c>
      <c r="E109" s="48" t="s">
        <v>129</v>
      </c>
      <c r="F109" s="48" t="s">
        <v>137</v>
      </c>
      <c r="G109" s="35">
        <f t="shared" si="18"/>
        <v>900</v>
      </c>
      <c r="H109" s="102" t="str">
        <f>IF(G109&gt;400,"Werken stoppen",IF(G109&gt;200,"Directe verbetering vereist",IF(G109&gt;400,"Directe verbetering vereist",IF(G109&gt;70,"Maatregelen vereist",IF(G109&gt;200,"Maatregelen vereist",IF(G109&gt;20,"Aandacht vereist",IF(G109&gt;70,"Aandacht vereist",IF(G109&lt;=20,"Aanvaardbaar Risico"))))))))</f>
        <v>Werken stoppen</v>
      </c>
      <c r="I109" s="105" t="s">
        <v>164</v>
      </c>
      <c r="J109" s="48" t="s">
        <v>117</v>
      </c>
      <c r="K109" s="48" t="s">
        <v>129</v>
      </c>
      <c r="L109" s="48" t="s">
        <v>137</v>
      </c>
      <c r="M109" s="35">
        <f>LEFT(J109,3)*LEFT(K109,3)*LEFT(L109,2)</f>
        <v>30</v>
      </c>
      <c r="N109" s="102" t="str">
        <f>IF(M109&gt;400,"Werken stoppen",IF(M109&gt;200,"Directe verbetering vereist",IF(M109&gt;400,"Directe verbetering vereist",IF(M109&gt;70,"Maatregelen vereist",IF(M109&gt;200,"Maatregelen vereist",IF(M109&gt;20,"Aandacht vereist",IF(M109&gt;70,"Aandacht vereist",IF(M109&lt;=20,"Aanvaardbaar Risico"))))))))</f>
        <v>Aandacht vereist</v>
      </c>
      <c r="P109" s="132"/>
    </row>
    <row r="110" spans="1:16" s="7" customFormat="1" ht="30" customHeight="1" x14ac:dyDescent="0.25">
      <c r="A110" s="6"/>
      <c r="B110" s="92" t="s">
        <v>170</v>
      </c>
      <c r="C110" s="31" t="s">
        <v>257</v>
      </c>
      <c r="D110" s="50"/>
      <c r="E110" s="50"/>
      <c r="F110" s="50"/>
      <c r="G110" s="38"/>
      <c r="H110" s="67"/>
      <c r="I110" s="88"/>
      <c r="J110" s="76"/>
      <c r="K110" s="50"/>
      <c r="L110" s="50"/>
      <c r="M110" s="40"/>
      <c r="N110" s="38"/>
      <c r="P110" s="132"/>
    </row>
    <row r="111" spans="1:16" s="7" customFormat="1" ht="26" x14ac:dyDescent="0.25">
      <c r="A111" s="28">
        <f>COUNTIF(G$13:G111,"&gt;0")</f>
        <v>79</v>
      </c>
      <c r="B111" s="93" t="str">
        <f t="shared" si="19"/>
        <v>Nee</v>
      </c>
      <c r="C111" s="30" t="s">
        <v>243</v>
      </c>
      <c r="D111" s="48" t="s">
        <v>121</v>
      </c>
      <c r="E111" s="48" t="s">
        <v>129</v>
      </c>
      <c r="F111" s="48" t="s">
        <v>137</v>
      </c>
      <c r="G111" s="35">
        <f>LEFT(D111,3)*LEFT(E111,3)*LEFT(F111,2)</f>
        <v>900</v>
      </c>
      <c r="H111" s="102" t="str">
        <f>IF(G111&gt;400,"Werken stoppen",IF(G111&gt;200,"Directe verbetering vereist",IF(G111&gt;400,"Directe verbetering vereist",IF(G111&gt;70,"Maatregelen vereist",IF(G111&gt;200,"Maatregelen vereist",IF(G111&gt;20,"Aandacht vereist",IF(G111&gt;70,"Aandacht vereist",IF(G111&lt;=20,"Aanvaardbaar Risico"))))))))</f>
        <v>Werken stoppen</v>
      </c>
      <c r="I111" s="105" t="s">
        <v>376</v>
      </c>
      <c r="J111" s="48" t="s">
        <v>117</v>
      </c>
      <c r="K111" s="48" t="s">
        <v>129</v>
      </c>
      <c r="L111" s="48" t="s">
        <v>137</v>
      </c>
      <c r="M111" s="35">
        <f>LEFT(J111,3)*LEFT(K111,3)*LEFT(L111,2)</f>
        <v>30</v>
      </c>
      <c r="N111" s="102" t="str">
        <f>IF(M111&gt;400,"Werken stoppen",IF(M111&gt;200,"Directe verbetering vereist",IF(M111&gt;400,"Directe verbetering vereist",IF(M111&gt;70,"Maatregelen vereist",IF(M111&gt;200,"Maatregelen vereist",IF(M111&gt;20,"Aandacht vereist",IF(M111&gt;70,"Aandacht vereist",IF(M111&lt;=20,"Aanvaardbaar Risico"))))))))</f>
        <v>Aandacht vereist</v>
      </c>
      <c r="P111" s="132"/>
    </row>
    <row r="112" spans="1:16" s="7" customFormat="1" ht="43.5" x14ac:dyDescent="0.25">
      <c r="A112" s="28">
        <f>COUNTIF(G$13:G112,"&gt;0")</f>
        <v>80</v>
      </c>
      <c r="B112" s="93" t="str">
        <f t="shared" si="19"/>
        <v>Nee</v>
      </c>
      <c r="C112" s="30" t="s">
        <v>244</v>
      </c>
      <c r="D112" s="48" t="s">
        <v>121</v>
      </c>
      <c r="E112" s="48" t="s">
        <v>129</v>
      </c>
      <c r="F112" s="48" t="s">
        <v>137</v>
      </c>
      <c r="G112" s="35">
        <f>LEFT(D112,3)*LEFT(E112,3)*LEFT(F112,2)</f>
        <v>900</v>
      </c>
      <c r="H112" s="102" t="str">
        <f>IF(G112&gt;400,"Werken stoppen",IF(G112&gt;200,"Directe verbetering vereist",IF(G112&gt;400,"Directe verbetering vereist",IF(G112&gt;70,"Maatregelen vereist",IF(G112&gt;200,"Maatregelen vereist",IF(G112&gt;20,"Aandacht vereist",IF(G112&gt;70,"Aandacht vereist",IF(G112&lt;=20,"Aanvaardbaar Risico"))))))))</f>
        <v>Werken stoppen</v>
      </c>
      <c r="I112" s="105" t="s">
        <v>377</v>
      </c>
      <c r="J112" s="48" t="s">
        <v>117</v>
      </c>
      <c r="K112" s="48" t="s">
        <v>129</v>
      </c>
      <c r="L112" s="48" t="s">
        <v>137</v>
      </c>
      <c r="M112" s="35">
        <f>LEFT(J112,3)*LEFT(K112,3)*LEFT(L112,2)</f>
        <v>30</v>
      </c>
      <c r="N112" s="102" t="str">
        <f>IF(M112&gt;400,"Werken stoppen",IF(M112&gt;200,"Directe verbetering vereist",IF(M112&gt;400,"Directe verbetering vereist",IF(M112&gt;70,"Maatregelen vereist",IF(M112&gt;200,"Maatregelen vereist",IF(M112&gt;20,"Aandacht vereist",IF(M112&gt;70,"Aandacht vereist",IF(M112&lt;=20,"Aanvaardbaar Risico"))))))))</f>
        <v>Aandacht vereist</v>
      </c>
      <c r="P112" s="132"/>
    </row>
    <row r="113" spans="1:16" s="7" customFormat="1" ht="43.5" x14ac:dyDescent="0.25">
      <c r="A113" s="28">
        <f>COUNTIF(G$13:G113,"&gt;0")</f>
        <v>81</v>
      </c>
      <c r="B113" s="93" t="str">
        <f t="shared" si="19"/>
        <v>Nee</v>
      </c>
      <c r="C113" s="30" t="s">
        <v>245</v>
      </c>
      <c r="D113" s="48" t="s">
        <v>121</v>
      </c>
      <c r="E113" s="48" t="s">
        <v>129</v>
      </c>
      <c r="F113" s="48" t="s">
        <v>137</v>
      </c>
      <c r="G113" s="35">
        <f>LEFT(D113,3)*LEFT(E113,3)*LEFT(F113,2)</f>
        <v>900</v>
      </c>
      <c r="H113" s="102" t="str">
        <f>IF(G113&gt;400,"Werken stoppen",IF(G113&gt;200,"Directe verbetering vereist",IF(G113&gt;400,"Directe verbetering vereist",IF(G113&gt;70,"Maatregelen vereist",IF(G113&gt;200,"Maatregelen vereist",IF(G113&gt;20,"Aandacht vereist",IF(G113&gt;70,"Aandacht vereist",IF(G113&lt;=20,"Aanvaardbaar Risico"))))))))</f>
        <v>Werken stoppen</v>
      </c>
      <c r="I113" s="105" t="s">
        <v>378</v>
      </c>
      <c r="J113" s="48" t="s">
        <v>117</v>
      </c>
      <c r="K113" s="48" t="s">
        <v>129</v>
      </c>
      <c r="L113" s="48" t="s">
        <v>137</v>
      </c>
      <c r="M113" s="35">
        <f>LEFT(J113,3)*LEFT(K113,3)*LEFT(L113,2)</f>
        <v>30</v>
      </c>
      <c r="N113" s="102" t="str">
        <f>IF(M113&gt;400,"Werken stoppen",IF(M113&gt;200,"Directe verbetering vereist",IF(M113&gt;400,"Directe verbetering vereist",IF(M113&gt;70,"Maatregelen vereist",IF(M113&gt;200,"Maatregelen vereist",IF(M113&gt;20,"Aandacht vereist",IF(M113&gt;70,"Aandacht vereist",IF(M113&lt;=20,"Aanvaardbaar Risico"))))))))</f>
        <v>Aandacht vereist</v>
      </c>
      <c r="P113" s="132"/>
    </row>
    <row r="114" spans="1:16" s="7" customFormat="1" ht="30" customHeight="1" x14ac:dyDescent="0.25">
      <c r="A114" s="6"/>
      <c r="B114" s="92" t="s">
        <v>170</v>
      </c>
      <c r="C114" s="31" t="s">
        <v>262</v>
      </c>
      <c r="D114" s="50"/>
      <c r="E114" s="50"/>
      <c r="F114" s="50"/>
      <c r="G114" s="38"/>
      <c r="H114" s="67"/>
      <c r="I114" s="88"/>
      <c r="J114" s="76"/>
      <c r="K114" s="50"/>
      <c r="L114" s="50"/>
      <c r="M114" s="40"/>
      <c r="N114" s="38"/>
      <c r="P114" s="132"/>
    </row>
    <row r="115" spans="1:16" s="7" customFormat="1" ht="29" x14ac:dyDescent="0.25">
      <c r="A115" s="28">
        <f>COUNTIF(G$13:G115,"&gt;0")</f>
        <v>82</v>
      </c>
      <c r="B115" s="93" t="str">
        <f t="shared" si="19"/>
        <v>Nee</v>
      </c>
      <c r="C115" s="30" t="s">
        <v>246</v>
      </c>
      <c r="D115" s="48" t="s">
        <v>120</v>
      </c>
      <c r="E115" s="48" t="s">
        <v>129</v>
      </c>
      <c r="F115" s="48" t="s">
        <v>137</v>
      </c>
      <c r="G115" s="35">
        <f t="shared" ref="G115:G120" si="26">LEFT(D115,3)*LEFT(E115,3)*LEFT(F115,2)</f>
        <v>450</v>
      </c>
      <c r="H115" s="102" t="str">
        <f t="shared" ref="H115:H120" si="27">IF(G115&gt;400,"Werken stoppen",IF(G115&gt;200,"Directe verbetering vereist",IF(G115&gt;400,"Directe verbetering vereist",IF(G115&gt;70,"Maatregelen vereist",IF(G115&gt;200,"Maatregelen vereist",IF(G115&gt;20,"Aandacht vereist",IF(G115&gt;70,"Aandacht vereist",IF(G115&lt;=20,"Aanvaardbaar Risico"))))))))</f>
        <v>Werken stoppen</v>
      </c>
      <c r="I115" s="84" t="s">
        <v>379</v>
      </c>
      <c r="J115" s="48" t="s">
        <v>117</v>
      </c>
      <c r="K115" s="48" t="s">
        <v>129</v>
      </c>
      <c r="L115" s="48" t="s">
        <v>137</v>
      </c>
      <c r="M115" s="35">
        <f t="shared" ref="M115:M120" si="28">LEFT(J115,3)*LEFT(K115,3)*LEFT(L115,2)</f>
        <v>30</v>
      </c>
      <c r="N115" s="102" t="str">
        <f t="shared" ref="N115:N120" si="29">IF(M115&gt;400,"Werken stoppen",IF(M115&gt;200,"Directe verbetering vereist",IF(M115&gt;400,"Directe verbetering vereist",IF(M115&gt;70,"Maatregelen vereist",IF(M115&gt;200,"Maatregelen vereist",IF(M115&gt;20,"Aandacht vereist",IF(M115&gt;70,"Aandacht vereist",IF(M115&lt;=20,"Aanvaardbaar Risico"))))))))</f>
        <v>Aandacht vereist</v>
      </c>
      <c r="P115" s="132"/>
    </row>
    <row r="116" spans="1:16" s="7" customFormat="1" ht="29" x14ac:dyDescent="0.25">
      <c r="A116" s="28">
        <f>COUNTIF(G$13:G116,"&gt;0")</f>
        <v>83</v>
      </c>
      <c r="B116" s="93" t="str">
        <f t="shared" si="19"/>
        <v>Nee</v>
      </c>
      <c r="C116" s="30" t="s">
        <v>165</v>
      </c>
      <c r="D116" s="48" t="s">
        <v>121</v>
      </c>
      <c r="E116" s="48" t="s">
        <v>129</v>
      </c>
      <c r="F116" s="48" t="s">
        <v>137</v>
      </c>
      <c r="G116" s="35">
        <f t="shared" si="26"/>
        <v>900</v>
      </c>
      <c r="H116" s="102" t="str">
        <f t="shared" si="27"/>
        <v>Werken stoppen</v>
      </c>
      <c r="I116" s="71" t="s">
        <v>163</v>
      </c>
      <c r="J116" s="48" t="s">
        <v>117</v>
      </c>
      <c r="K116" s="48" t="s">
        <v>129</v>
      </c>
      <c r="L116" s="48" t="s">
        <v>137</v>
      </c>
      <c r="M116" s="35">
        <f t="shared" si="28"/>
        <v>30</v>
      </c>
      <c r="N116" s="102" t="str">
        <f t="shared" si="29"/>
        <v>Aandacht vereist</v>
      </c>
      <c r="P116" s="132"/>
    </row>
    <row r="117" spans="1:16" s="7" customFormat="1" ht="43.5" x14ac:dyDescent="0.25">
      <c r="A117" s="28">
        <f>COUNTIF(G$13:G117,"&gt;0")</f>
        <v>84</v>
      </c>
      <c r="B117" s="93" t="str">
        <f t="shared" si="19"/>
        <v>Nee</v>
      </c>
      <c r="C117" s="30" t="s">
        <v>247</v>
      </c>
      <c r="D117" s="48" t="s">
        <v>121</v>
      </c>
      <c r="E117" s="48" t="s">
        <v>129</v>
      </c>
      <c r="F117" s="48" t="s">
        <v>137</v>
      </c>
      <c r="G117" s="35">
        <f t="shared" si="26"/>
        <v>900</v>
      </c>
      <c r="H117" s="102" t="str">
        <f t="shared" si="27"/>
        <v>Werken stoppen</v>
      </c>
      <c r="I117" s="84" t="s">
        <v>168</v>
      </c>
      <c r="J117" s="48" t="s">
        <v>117</v>
      </c>
      <c r="K117" s="48" t="s">
        <v>129</v>
      </c>
      <c r="L117" s="48" t="s">
        <v>137</v>
      </c>
      <c r="M117" s="35">
        <f t="shared" si="28"/>
        <v>30</v>
      </c>
      <c r="N117" s="102" t="str">
        <f t="shared" si="29"/>
        <v>Aandacht vereist</v>
      </c>
      <c r="P117" s="132"/>
    </row>
    <row r="118" spans="1:16" s="7" customFormat="1" ht="43.5" x14ac:dyDescent="0.25">
      <c r="A118" s="28">
        <f>COUNTIF(G$13:G118,"&gt;0")</f>
        <v>85</v>
      </c>
      <c r="B118" s="93" t="str">
        <f t="shared" si="19"/>
        <v>Nee</v>
      </c>
      <c r="C118" s="30" t="s">
        <v>445</v>
      </c>
      <c r="D118" s="48" t="s">
        <v>121</v>
      </c>
      <c r="E118" s="48" t="s">
        <v>129</v>
      </c>
      <c r="F118" s="48" t="s">
        <v>137</v>
      </c>
      <c r="G118" s="35">
        <f t="shared" si="26"/>
        <v>900</v>
      </c>
      <c r="H118" s="102" t="str">
        <f t="shared" si="27"/>
        <v>Werken stoppen</v>
      </c>
      <c r="I118" s="84" t="s">
        <v>168</v>
      </c>
      <c r="J118" s="48" t="s">
        <v>117</v>
      </c>
      <c r="K118" s="48" t="s">
        <v>129</v>
      </c>
      <c r="L118" s="48" t="s">
        <v>137</v>
      </c>
      <c r="M118" s="35">
        <f t="shared" si="28"/>
        <v>30</v>
      </c>
      <c r="N118" s="102" t="str">
        <f t="shared" si="29"/>
        <v>Aandacht vereist</v>
      </c>
      <c r="P118" s="132"/>
    </row>
    <row r="119" spans="1:16" s="7" customFormat="1" ht="26" x14ac:dyDescent="0.25">
      <c r="A119" s="28">
        <f>COUNTIF(G$13:G119,"&gt;0")</f>
        <v>86</v>
      </c>
      <c r="B119" s="93" t="str">
        <f t="shared" si="19"/>
        <v>Nee</v>
      </c>
      <c r="C119" s="30" t="s">
        <v>166</v>
      </c>
      <c r="D119" s="48" t="s">
        <v>121</v>
      </c>
      <c r="E119" s="48" t="s">
        <v>129</v>
      </c>
      <c r="F119" s="48" t="s">
        <v>137</v>
      </c>
      <c r="G119" s="35">
        <f t="shared" si="26"/>
        <v>900</v>
      </c>
      <c r="H119" s="102" t="str">
        <f t="shared" si="27"/>
        <v>Werken stoppen</v>
      </c>
      <c r="I119" s="84" t="s">
        <v>168</v>
      </c>
      <c r="J119" s="48" t="s">
        <v>117</v>
      </c>
      <c r="K119" s="48" t="s">
        <v>129</v>
      </c>
      <c r="L119" s="48" t="s">
        <v>137</v>
      </c>
      <c r="M119" s="35">
        <f t="shared" si="28"/>
        <v>30</v>
      </c>
      <c r="N119" s="102" t="str">
        <f t="shared" si="29"/>
        <v>Aandacht vereist</v>
      </c>
      <c r="P119" s="132"/>
    </row>
    <row r="120" spans="1:16" s="7" customFormat="1" ht="29" x14ac:dyDescent="0.25">
      <c r="A120" s="28">
        <f>COUNTIF(G$13:G120,"&gt;0")</f>
        <v>87</v>
      </c>
      <c r="B120" s="93" t="str">
        <f t="shared" si="19"/>
        <v>Nee</v>
      </c>
      <c r="C120" s="30" t="s">
        <v>167</v>
      </c>
      <c r="D120" s="48" t="s">
        <v>121</v>
      </c>
      <c r="E120" s="48" t="s">
        <v>129</v>
      </c>
      <c r="F120" s="48" t="s">
        <v>137</v>
      </c>
      <c r="G120" s="35">
        <f t="shared" si="26"/>
        <v>900</v>
      </c>
      <c r="H120" s="102" t="str">
        <f t="shared" si="27"/>
        <v>Werken stoppen</v>
      </c>
      <c r="I120" s="84" t="s">
        <v>380</v>
      </c>
      <c r="J120" s="48" t="s">
        <v>118</v>
      </c>
      <c r="K120" s="48" t="s">
        <v>129</v>
      </c>
      <c r="L120" s="48" t="s">
        <v>137</v>
      </c>
      <c r="M120" s="35">
        <f t="shared" si="28"/>
        <v>75</v>
      </c>
      <c r="N120" s="102" t="str">
        <f t="shared" si="29"/>
        <v>Maatregelen vereist</v>
      </c>
      <c r="P120" s="132"/>
    </row>
    <row r="121" spans="1:16" s="7" customFormat="1" ht="21" customHeight="1" x14ac:dyDescent="0.25">
      <c r="A121" s="6"/>
      <c r="B121" s="92" t="s">
        <v>169</v>
      </c>
      <c r="C121" s="31" t="s">
        <v>248</v>
      </c>
      <c r="D121" s="50"/>
      <c r="E121" s="50"/>
      <c r="F121" s="50"/>
      <c r="G121" s="38"/>
      <c r="H121" s="67"/>
      <c r="I121" s="88"/>
      <c r="J121" s="76"/>
      <c r="K121" s="50"/>
      <c r="L121" s="50"/>
      <c r="M121" s="40"/>
      <c r="N121" s="38"/>
      <c r="P121" s="132"/>
    </row>
    <row r="122" spans="1:16" s="7" customFormat="1" ht="29.4" customHeight="1" x14ac:dyDescent="0.25">
      <c r="A122" s="28">
        <f>COUNTIF(G$13:G122,"&gt;0")</f>
        <v>88</v>
      </c>
      <c r="B122" s="163" t="s">
        <v>169</v>
      </c>
      <c r="C122" s="86" t="s">
        <v>503</v>
      </c>
      <c r="D122" s="48" t="s">
        <v>120</v>
      </c>
      <c r="E122" s="48" t="s">
        <v>125</v>
      </c>
      <c r="F122" s="48" t="s">
        <v>137</v>
      </c>
      <c r="G122" s="35">
        <f>LEFT(D122,3)*LEFT(E122,3)*LEFT(F122,2)</f>
        <v>22.5</v>
      </c>
      <c r="H122" s="102" t="str">
        <f>IF(G122&gt;400,"Werken stoppen",IF(G122&gt;200,"Directe verbetering vereist",IF(G122&gt;400,"Directe verbetering vereist",IF(G122&gt;70,"Maatregelen vereist",IF(G122&gt;200,"Maatregelen vereist",IF(G122&gt;20,"Aandacht vereist",IF(G122&gt;70,"Aandacht vereist",IF(G122&lt;=20,"Aanvaardbaar Risico"))))))))</f>
        <v>Aandacht vereist</v>
      </c>
      <c r="I122" s="71" t="s">
        <v>504</v>
      </c>
      <c r="J122" s="48" t="s">
        <v>117</v>
      </c>
      <c r="K122" s="48" t="s">
        <v>476</v>
      </c>
      <c r="L122" s="48" t="s">
        <v>137</v>
      </c>
      <c r="M122" s="35">
        <f>LEFT(J122,3)*LEFT(K122,3)*LEFT(L122,2)</f>
        <v>30</v>
      </c>
      <c r="N122" s="102" t="str">
        <f>IF(M122&gt;400,"Werken stoppen",IF(M122&gt;200,"Directe verbetering vereist",IF(M122&gt;400,"Directe verbetering vereist",IF(M122&gt;70,"Maatregelen vereist",IF(M122&gt;200,"Maatregelen vereist",IF(M122&gt;20,"Aandacht vereist",IF(M122&gt;70,"Aandacht vereist",IF(M122&lt;=20,"Aanvaardbaar Risico"))))))))</f>
        <v>Aandacht vereist</v>
      </c>
      <c r="P122" s="132"/>
    </row>
    <row r="123" spans="1:16" s="7" customFormat="1" ht="19" x14ac:dyDescent="0.25">
      <c r="A123" s="28">
        <f>COUNTIF(G$13:G123,"&gt;0")</f>
        <v>89</v>
      </c>
      <c r="B123" s="163" t="s">
        <v>170</v>
      </c>
      <c r="C123" s="86"/>
      <c r="D123" s="48" t="s">
        <v>123</v>
      </c>
      <c r="E123" s="48" t="s">
        <v>131</v>
      </c>
      <c r="F123" s="48" t="s">
        <v>139</v>
      </c>
      <c r="G123" s="35">
        <f>LEFT(D123,3)*LEFT(E123,3)*LEFT(F123,2)</f>
        <v>98802099</v>
      </c>
      <c r="H123" s="102" t="str">
        <f>IF(G123&gt;400,"Werken stoppen",IF(G123&gt;200,"Directe verbetering vereist",IF(G123&gt;400,"Directe verbetering vereist",IF(G123&gt;70,"Maatregelen vereist",IF(G123&gt;200,"Maatregelen vereist",IF(G123&gt;20,"Aandacht vereist",IF(G123&gt;70,"Aandacht vereist",IF(G123&lt;=20,"Aanvaardbaar Risico"))))))))</f>
        <v>Werken stoppen</v>
      </c>
      <c r="I123" s="71"/>
      <c r="J123" s="48" t="s">
        <v>123</v>
      </c>
      <c r="K123" s="48" t="s">
        <v>131</v>
      </c>
      <c r="L123" s="48" t="s">
        <v>139</v>
      </c>
      <c r="M123" s="35">
        <f>LEFT(J123,3)*LEFT(K123,3)*LEFT(L123,2)</f>
        <v>98802099</v>
      </c>
      <c r="N123" s="102" t="str">
        <f>IF(M123&gt;400,"Werken stoppen",IF(M123&gt;200,"Directe verbetering vereist",IF(M123&gt;400,"Directe verbetering vereist",IF(M123&gt;70,"Maatregelen vereist",IF(M123&gt;200,"Maatregelen vereist",IF(M123&gt;20,"Aandacht vereist",IF(M123&gt;70,"Aandacht vereist",IF(M123&lt;=20,"Aanvaardbaar Risico"))))))))</f>
        <v>Werken stoppen</v>
      </c>
      <c r="P123" s="132"/>
    </row>
    <row r="124" spans="1:16" s="7" customFormat="1" ht="19" x14ac:dyDescent="0.25">
      <c r="A124" s="28">
        <f>COUNTIF(G$13:G124,"&gt;0")</f>
        <v>90</v>
      </c>
      <c r="B124" s="163" t="s">
        <v>170</v>
      </c>
      <c r="C124" s="86"/>
      <c r="D124" s="48" t="s">
        <v>123</v>
      </c>
      <c r="E124" s="48" t="s">
        <v>131</v>
      </c>
      <c r="F124" s="48" t="s">
        <v>139</v>
      </c>
      <c r="G124" s="35">
        <f>LEFT(D124,3)*LEFT(E124,3)*LEFT(F124,2)</f>
        <v>98802099</v>
      </c>
      <c r="H124" s="102" t="str">
        <f>IF(G124&gt;400,"Werken stoppen",IF(G124&gt;200,"Directe verbetering vereist",IF(G124&gt;400,"Directe verbetering vereist",IF(G124&gt;70,"Maatregelen vereist",IF(G124&gt;200,"Maatregelen vereist",IF(G124&gt;20,"Aandacht vereist",IF(G124&gt;70,"Aandacht vereist",IF(G124&lt;=20,"Aanvaardbaar Risico"))))))))</f>
        <v>Werken stoppen</v>
      </c>
      <c r="I124" s="71"/>
      <c r="J124" s="48" t="s">
        <v>123</v>
      </c>
      <c r="K124" s="48" t="s">
        <v>131</v>
      </c>
      <c r="L124" s="48" t="s">
        <v>139</v>
      </c>
      <c r="M124" s="35">
        <f>LEFT(J124,3)*LEFT(K124,3)*LEFT(L124,2)</f>
        <v>98802099</v>
      </c>
      <c r="N124" s="102" t="str">
        <f>IF(M124&gt;400,"Werken stoppen",IF(M124&gt;200,"Directe verbetering vereist",IF(M124&gt;400,"Directe verbetering vereist",IF(M124&gt;70,"Maatregelen vereist",IF(M124&gt;200,"Maatregelen vereist",IF(M124&gt;20,"Aandacht vereist",IF(M124&gt;70,"Aandacht vereist",IF(M124&lt;=20,"Aanvaardbaar Risico"))))))))</f>
        <v>Werken stoppen</v>
      </c>
      <c r="P124" s="132"/>
    </row>
    <row r="125" spans="1:16" s="7" customFormat="1" ht="19" x14ac:dyDescent="0.25">
      <c r="A125" s="28">
        <f>COUNTIF(G$13:G125,"&gt;0")</f>
        <v>91</v>
      </c>
      <c r="B125" s="163" t="s">
        <v>170</v>
      </c>
      <c r="C125" s="86"/>
      <c r="D125" s="48" t="s">
        <v>123</v>
      </c>
      <c r="E125" s="48" t="s">
        <v>131</v>
      </c>
      <c r="F125" s="48" t="s">
        <v>139</v>
      </c>
      <c r="G125" s="35">
        <f>LEFT(D125,3)*LEFT(E125,3)*LEFT(F125,2)</f>
        <v>98802099</v>
      </c>
      <c r="H125" s="102" t="str">
        <f>IF(G125&gt;400,"Werken stoppen",IF(G125&gt;200,"Directe verbetering vereist",IF(G125&gt;400,"Directe verbetering vereist",IF(G125&gt;70,"Maatregelen vereist",IF(G125&gt;200,"Maatregelen vereist",IF(G125&gt;20,"Aandacht vereist",IF(G125&gt;70,"Aandacht vereist",IF(G125&lt;=20,"Aanvaardbaar Risico"))))))))</f>
        <v>Werken stoppen</v>
      </c>
      <c r="I125" s="71"/>
      <c r="J125" s="48" t="s">
        <v>123</v>
      </c>
      <c r="K125" s="48" t="s">
        <v>131</v>
      </c>
      <c r="L125" s="48" t="s">
        <v>139</v>
      </c>
      <c r="M125" s="35">
        <f>LEFT(J125,3)*LEFT(K125,3)*LEFT(L125,2)</f>
        <v>98802099</v>
      </c>
      <c r="N125" s="102" t="str">
        <f>IF(M125&gt;400,"Werken stoppen",IF(M125&gt;200,"Directe verbetering vereist",IF(M125&gt;400,"Directe verbetering vereist",IF(M125&gt;70,"Maatregelen vereist",IF(M125&gt;200,"Maatregelen vereist",IF(M125&gt;20,"Aandacht vereist",IF(M125&gt;70,"Aandacht vereist",IF(M125&lt;=20,"Aanvaardbaar Risico"))))))))</f>
        <v>Werken stoppen</v>
      </c>
      <c r="P125" s="132"/>
    </row>
    <row r="126" spans="1:16" s="7" customFormat="1" ht="19" x14ac:dyDescent="0.25">
      <c r="A126" s="28">
        <f>COUNTIF(G$13:G126,"&gt;0")</f>
        <v>92</v>
      </c>
      <c r="B126" s="163" t="s">
        <v>170</v>
      </c>
      <c r="C126" s="86"/>
      <c r="D126" s="48" t="s">
        <v>123</v>
      </c>
      <c r="E126" s="48" t="s">
        <v>131</v>
      </c>
      <c r="F126" s="48" t="s">
        <v>139</v>
      </c>
      <c r="G126" s="35">
        <f>LEFT(D126,3)*LEFT(E126,3)*LEFT(F126,2)</f>
        <v>98802099</v>
      </c>
      <c r="H126" s="102" t="str">
        <f>IF(G126&gt;400,"Werken stoppen",IF(G126&gt;200,"Directe verbetering vereist",IF(G126&gt;400,"Directe verbetering vereist",IF(G126&gt;70,"Maatregelen vereist",IF(G126&gt;200,"Maatregelen vereist",IF(G126&gt;20,"Aandacht vereist",IF(G126&gt;70,"Aandacht vereist",IF(G126&lt;=20,"Aanvaardbaar Risico"))))))))</f>
        <v>Werken stoppen</v>
      </c>
      <c r="I126" s="71"/>
      <c r="J126" s="48" t="s">
        <v>123</v>
      </c>
      <c r="K126" s="48" t="s">
        <v>131</v>
      </c>
      <c r="L126" s="48" t="s">
        <v>139</v>
      </c>
      <c r="M126" s="35">
        <f>LEFT(J126,3)*LEFT(K126,3)*LEFT(L126,2)</f>
        <v>98802099</v>
      </c>
      <c r="N126" s="102" t="str">
        <f>IF(M126&gt;400,"Werken stoppen",IF(M126&gt;200,"Directe verbetering vereist",IF(M126&gt;400,"Directe verbetering vereist",IF(M126&gt;70,"Maatregelen vereist",IF(M126&gt;200,"Maatregelen vereist",IF(M126&gt;20,"Aandacht vereist",IF(M126&gt;70,"Aandacht vereist",IF(M126&lt;=20,"Aanvaardbaar Risico"))))))))</f>
        <v>Werken stoppen</v>
      </c>
      <c r="P126" s="132"/>
    </row>
    <row r="127" spans="1:16" ht="30.75" customHeight="1" x14ac:dyDescent="0.25">
      <c r="A127" s="108"/>
      <c r="B127" s="123" t="s">
        <v>169</v>
      </c>
      <c r="C127" s="109" t="s">
        <v>468</v>
      </c>
      <c r="D127" s="110"/>
      <c r="E127" s="110"/>
      <c r="F127" s="110"/>
      <c r="G127" s="111"/>
      <c r="H127" s="112"/>
      <c r="I127" s="113"/>
      <c r="J127" s="114"/>
      <c r="K127" s="110"/>
      <c r="L127" s="110"/>
      <c r="M127" s="111"/>
      <c r="N127" s="111"/>
      <c r="P127" s="132"/>
    </row>
    <row r="128" spans="1:16" ht="22.5" customHeight="1" x14ac:dyDescent="0.25">
      <c r="A128" s="115"/>
      <c r="B128" s="92" t="s">
        <v>169</v>
      </c>
      <c r="C128" s="116" t="s">
        <v>171</v>
      </c>
      <c r="D128" s="117"/>
      <c r="E128" s="117"/>
      <c r="F128" s="117"/>
      <c r="G128" s="118"/>
      <c r="H128" s="119"/>
      <c r="I128" s="120"/>
      <c r="J128" s="121"/>
      <c r="K128" s="117"/>
      <c r="L128" s="117"/>
      <c r="M128" s="122"/>
      <c r="N128" s="118"/>
      <c r="P128" s="132"/>
    </row>
    <row r="129" spans="1:16" ht="26" x14ac:dyDescent="0.25">
      <c r="A129" s="103">
        <f>COUNTIF(G$13:G129,"&gt;0")</f>
        <v>93</v>
      </c>
      <c r="B129" s="93" t="str">
        <f t="shared" ref="B129:B141" si="30">B128</f>
        <v>Ja</v>
      </c>
      <c r="C129" s="104" t="s">
        <v>172</v>
      </c>
      <c r="D129" s="101" t="s">
        <v>121</v>
      </c>
      <c r="E129" s="101" t="s">
        <v>129</v>
      </c>
      <c r="F129" s="101" t="s">
        <v>137</v>
      </c>
      <c r="G129" s="102">
        <f>LEFT(D129,3)*LEFT(E129,3)*LEFT(F129,2)</f>
        <v>900</v>
      </c>
      <c r="H129" s="102" t="str">
        <f>IF(G129&gt;400,"Werken stoppen",IF(G129&gt;200,"Directe verbetering vereist",IF(G129&gt;400,"Directe verbetering vereist",IF(G129&gt;70,"Maatregelen vereist",IF(G129&gt;200,"Maatregelen vereist",IF(G129&gt;20,"Aandacht vereist",IF(G129&gt;70,"Aandacht vereist",IF(G129&lt;=20,"Aanvaardbaar Risico"))))))))</f>
        <v>Werken stoppen</v>
      </c>
      <c r="I129" s="105" t="s">
        <v>381</v>
      </c>
      <c r="J129" s="101" t="s">
        <v>117</v>
      </c>
      <c r="K129" s="101" t="s">
        <v>129</v>
      </c>
      <c r="L129" s="101" t="s">
        <v>137</v>
      </c>
      <c r="M129" s="102">
        <f>LEFT(J129,3)*LEFT(K129,3)*LEFT(L129,2)</f>
        <v>30</v>
      </c>
      <c r="N129" s="102" t="str">
        <f>IF(M129&gt;400,"Werken stoppen",IF(M129&gt;200,"Directe verbetering vereist",IF(M129&gt;400,"Directe verbetering vereist",IF(M129&gt;70,"Maatregelen vereist",IF(M129&gt;200,"Maatregelen vereist",IF(M129&gt;20,"Aandacht vereist",IF(M129&gt;70,"Aandacht vereist",IF(M129&lt;=20,"Aanvaardbaar Risico"))))))))</f>
        <v>Aandacht vereist</v>
      </c>
      <c r="P129" s="132"/>
    </row>
    <row r="130" spans="1:16" ht="26" x14ac:dyDescent="0.25">
      <c r="A130" s="103">
        <f>COUNTIF(G$13:G130,"&gt;0")</f>
        <v>94</v>
      </c>
      <c r="B130" s="93" t="str">
        <f t="shared" si="30"/>
        <v>Ja</v>
      </c>
      <c r="C130" s="104" t="s">
        <v>249</v>
      </c>
      <c r="D130" s="101" t="s">
        <v>121</v>
      </c>
      <c r="E130" s="101" t="s">
        <v>129</v>
      </c>
      <c r="F130" s="101" t="s">
        <v>137</v>
      </c>
      <c r="G130" s="102">
        <f>LEFT(D130,3)*LEFT(E130,3)*LEFT(F130,2)</f>
        <v>900</v>
      </c>
      <c r="H130" s="102" t="str">
        <f>IF(G130&gt;400,"Werken stoppen",IF(G130&gt;200,"Directe verbetering vereist",IF(G130&gt;400,"Directe verbetering vereist",IF(G130&gt;70,"Maatregelen vereist",IF(G130&gt;200,"Maatregelen vereist",IF(G130&gt;20,"Aandacht vereist",IF(G130&gt;70,"Aandacht vereist",IF(G130&lt;=20,"Aanvaardbaar Risico"))))))))</f>
        <v>Werken stoppen</v>
      </c>
      <c r="I130" s="105" t="s">
        <v>382</v>
      </c>
      <c r="J130" s="101" t="s">
        <v>117</v>
      </c>
      <c r="K130" s="101" t="s">
        <v>129</v>
      </c>
      <c r="L130" s="101" t="s">
        <v>137</v>
      </c>
      <c r="M130" s="102">
        <f>LEFT(J130,3)*LEFT(K130,3)*LEFT(L130,2)</f>
        <v>30</v>
      </c>
      <c r="N130" s="102" t="str">
        <f>IF(M130&gt;400,"Werken stoppen",IF(M130&gt;200,"Directe verbetering vereist",IF(M130&gt;400,"Directe verbetering vereist",IF(M130&gt;70,"Maatregelen vereist",IF(M130&gt;200,"Maatregelen vereist",IF(M130&gt;20,"Aandacht vereist",IF(M130&gt;70,"Aandacht vereist",IF(M130&lt;=20,"Aanvaardbaar Risico"))))))))</f>
        <v>Aandacht vereist</v>
      </c>
      <c r="P130" s="132"/>
    </row>
    <row r="131" spans="1:16" ht="39" x14ac:dyDescent="0.25">
      <c r="A131" s="103">
        <f>COUNTIF(G$13:G131,"&gt;0")</f>
        <v>95</v>
      </c>
      <c r="B131" s="93" t="str">
        <f t="shared" si="30"/>
        <v>Ja</v>
      </c>
      <c r="C131" s="104" t="s">
        <v>173</v>
      </c>
      <c r="D131" s="101" t="s">
        <v>121</v>
      </c>
      <c r="E131" s="101" t="s">
        <v>129</v>
      </c>
      <c r="F131" s="101" t="s">
        <v>136</v>
      </c>
      <c r="G131" s="102">
        <f>LEFT(D131,3)*LEFT(E131,3)*LEFT(F131,2)</f>
        <v>420</v>
      </c>
      <c r="H131" s="102" t="str">
        <f>IF(G131&gt;400,"Werken stoppen",IF(G131&gt;200,"Directe verbetering vereist",IF(G131&gt;400,"Directe verbetering vereist",IF(G131&gt;70,"Maatregelen vereist",IF(G131&gt;200,"Maatregelen vereist",IF(G131&gt;20,"Aandacht vereist",IF(G131&gt;70,"Aandacht vereist",IF(G131&lt;=20,"Aanvaardbaar Risico"))))))))</f>
        <v>Werken stoppen</v>
      </c>
      <c r="I131" s="105" t="s">
        <v>383</v>
      </c>
      <c r="J131" s="101" t="s">
        <v>117</v>
      </c>
      <c r="K131" s="101" t="s">
        <v>129</v>
      </c>
      <c r="L131" s="101" t="s">
        <v>136</v>
      </c>
      <c r="M131" s="102">
        <f>LEFT(J131,3)*LEFT(K131,3)*LEFT(L131,2)</f>
        <v>14</v>
      </c>
      <c r="N131" s="102" t="str">
        <f>IF(M131&gt;400,"Werken stoppen",IF(M131&gt;200,"Directe verbetering vereist",IF(M131&gt;400,"Directe verbetering vereist",IF(M131&gt;70,"Maatregelen vereist",IF(M131&gt;200,"Maatregelen vereist",IF(M131&gt;20,"Aandacht vereist",IF(M131&gt;70,"Aandacht vereist",IF(M131&lt;=20,"Aanvaardbaar Risico"))))))))</f>
        <v>Aanvaardbaar Risico</v>
      </c>
      <c r="P131" s="132"/>
    </row>
    <row r="132" spans="1:16" s="7" customFormat="1" ht="22.5" customHeight="1" x14ac:dyDescent="0.25">
      <c r="A132" s="115"/>
      <c r="B132" s="92" t="s">
        <v>169</v>
      </c>
      <c r="C132" s="116" t="s">
        <v>250</v>
      </c>
      <c r="D132" s="117"/>
      <c r="E132" s="117"/>
      <c r="F132" s="117"/>
      <c r="G132" s="118"/>
      <c r="H132" s="119"/>
      <c r="I132" s="120"/>
      <c r="J132" s="121"/>
      <c r="K132" s="117"/>
      <c r="L132" s="117"/>
      <c r="M132" s="122"/>
      <c r="N132" s="118"/>
      <c r="P132" s="132"/>
    </row>
    <row r="133" spans="1:16" s="7" customFormat="1" ht="43.5" x14ac:dyDescent="0.25">
      <c r="A133" s="103">
        <f>COUNTIF(G$13:G133,"&gt;0")</f>
        <v>96</v>
      </c>
      <c r="B133" s="93" t="str">
        <f t="shared" si="30"/>
        <v>Ja</v>
      </c>
      <c r="C133" s="104" t="s">
        <v>251</v>
      </c>
      <c r="D133" s="101" t="s">
        <v>120</v>
      </c>
      <c r="E133" s="101" t="s">
        <v>128</v>
      </c>
      <c r="F133" s="101" t="s">
        <v>137</v>
      </c>
      <c r="G133" s="102">
        <f>LEFT(D133,3)*LEFT(E133,3)*LEFT(F133,2)</f>
        <v>270</v>
      </c>
      <c r="H133" s="102" t="str">
        <f>IF(G133&gt;400,"Werken stoppen",IF(G133&gt;200,"Directe verbetering vereist",IF(G133&gt;400,"Directe verbetering vereist",IF(G133&gt;70,"Maatregelen vereist",IF(G133&gt;200,"Maatregelen vereist",IF(G133&gt;20,"Aandacht vereist",IF(G133&gt;70,"Aandacht vereist",IF(G133&lt;=20,"Aanvaardbaar Risico"))))))))</f>
        <v>Directe verbetering vereist</v>
      </c>
      <c r="I133" s="105" t="s">
        <v>177</v>
      </c>
      <c r="J133" s="101" t="s">
        <v>117</v>
      </c>
      <c r="K133" s="101" t="s">
        <v>128</v>
      </c>
      <c r="L133" s="101" t="s">
        <v>137</v>
      </c>
      <c r="M133" s="102">
        <f>LEFT(J133,3)*LEFT(K133,3)*LEFT(L133,2)</f>
        <v>18.000000000000004</v>
      </c>
      <c r="N133" s="102" t="str">
        <f>IF(M133&gt;400,"Werken stoppen",IF(M133&gt;200,"Directe verbetering vereist",IF(M133&gt;400,"Directe verbetering vereist",IF(M133&gt;70,"Maatregelen vereist",IF(M133&gt;200,"Maatregelen vereist",IF(M133&gt;20,"Aandacht vereist",IF(M133&gt;70,"Aandacht vereist",IF(M133&lt;=20,"Aanvaardbaar Risico"))))))))</f>
        <v>Aanvaardbaar Risico</v>
      </c>
      <c r="P133" s="132"/>
    </row>
    <row r="134" spans="1:16" s="7" customFormat="1" ht="22.5" customHeight="1" x14ac:dyDescent="0.25">
      <c r="A134" s="115"/>
      <c r="B134" s="92" t="s">
        <v>169</v>
      </c>
      <c r="C134" s="116" t="s">
        <v>174</v>
      </c>
      <c r="D134" s="117"/>
      <c r="E134" s="117"/>
      <c r="F134" s="117"/>
      <c r="G134" s="118"/>
      <c r="H134" s="119"/>
      <c r="I134" s="120"/>
      <c r="J134" s="121"/>
      <c r="K134" s="117"/>
      <c r="L134" s="117"/>
      <c r="M134" s="122"/>
      <c r="N134" s="118"/>
      <c r="P134" s="132"/>
    </row>
    <row r="135" spans="1:16" s="7" customFormat="1" ht="29" x14ac:dyDescent="0.25">
      <c r="A135" s="103">
        <f>COUNTIF(G$13:G135,"&gt;0")</f>
        <v>97</v>
      </c>
      <c r="B135" s="93" t="str">
        <f t="shared" si="30"/>
        <v>Ja</v>
      </c>
      <c r="C135" s="104" t="s">
        <v>176</v>
      </c>
      <c r="D135" s="101" t="s">
        <v>120</v>
      </c>
      <c r="E135" s="101" t="s">
        <v>128</v>
      </c>
      <c r="F135" s="101" t="s">
        <v>137</v>
      </c>
      <c r="G135" s="102">
        <f>LEFT(D135,3)*LEFT(E135,3)*LEFT(F135,2)</f>
        <v>270</v>
      </c>
      <c r="H135" s="102" t="str">
        <f>IF(G135&gt;400,"Werken stoppen",IF(G135&gt;200,"Directe verbetering vereist",IF(G135&gt;400,"Directe verbetering vereist",IF(G135&gt;70,"Maatregelen vereist",IF(G135&gt;200,"Maatregelen vereist",IF(G135&gt;20,"Aandacht vereist",IF(G135&gt;70,"Aandacht vereist",IF(G135&lt;=20,"Aanvaardbaar Risico"))))))))</f>
        <v>Directe verbetering vereist</v>
      </c>
      <c r="I135" s="105" t="s">
        <v>384</v>
      </c>
      <c r="J135" s="101" t="s">
        <v>117</v>
      </c>
      <c r="K135" s="101" t="s">
        <v>128</v>
      </c>
      <c r="L135" s="101" t="s">
        <v>137</v>
      </c>
      <c r="M135" s="102">
        <f>LEFT(J135,3)*LEFT(K135,3)*LEFT(L135,2)</f>
        <v>18.000000000000004</v>
      </c>
      <c r="N135" s="102" t="str">
        <f>IF(M135&gt;400,"Werken stoppen",IF(M135&gt;200,"Directe verbetering vereist",IF(M135&gt;400,"Directe verbetering vereist",IF(M135&gt;70,"Maatregelen vereist",IF(M135&gt;200,"Maatregelen vereist",IF(M135&gt;20,"Aandacht vereist",IF(M135&gt;70,"Aandacht vereist",IF(M135&lt;=20,"Aanvaardbaar Risico"))))))))</f>
        <v>Aanvaardbaar Risico</v>
      </c>
      <c r="P135" s="132"/>
    </row>
    <row r="136" spans="1:16" s="7" customFormat="1" ht="22.5" customHeight="1" x14ac:dyDescent="0.25">
      <c r="A136" s="115"/>
      <c r="B136" s="92" t="s">
        <v>169</v>
      </c>
      <c r="C136" s="116" t="s">
        <v>175</v>
      </c>
      <c r="D136" s="117"/>
      <c r="E136" s="117"/>
      <c r="F136" s="117"/>
      <c r="G136" s="118"/>
      <c r="H136" s="119"/>
      <c r="I136" s="120"/>
      <c r="J136" s="121"/>
      <c r="K136" s="117"/>
      <c r="L136" s="117"/>
      <c r="M136" s="122"/>
      <c r="N136" s="118"/>
      <c r="P136" s="132"/>
    </row>
    <row r="137" spans="1:16" s="7" customFormat="1" ht="29" x14ac:dyDescent="0.25">
      <c r="A137" s="103">
        <f>COUNTIF(G$13:G137,"&gt;0")</f>
        <v>98</v>
      </c>
      <c r="B137" s="93" t="str">
        <f t="shared" si="30"/>
        <v>Ja</v>
      </c>
      <c r="C137" s="104" t="s">
        <v>252</v>
      </c>
      <c r="D137" s="101" t="s">
        <v>121</v>
      </c>
      <c r="E137" s="101" t="s">
        <v>128</v>
      </c>
      <c r="F137" s="101" t="s">
        <v>137</v>
      </c>
      <c r="G137" s="102">
        <f>LEFT(D137,3)*LEFT(E137,3)*LEFT(F137,2)</f>
        <v>540</v>
      </c>
      <c r="H137" s="102" t="str">
        <f>IF(G137&gt;400,"Werken stoppen",IF(G137&gt;200,"Directe verbetering vereist",IF(G137&gt;400,"Directe verbetering vereist",IF(G137&gt;70,"Maatregelen vereist",IF(G137&gt;200,"Maatregelen vereist",IF(G137&gt;20,"Aandacht vereist",IF(G137&gt;70,"Aandacht vereist",IF(G137&lt;=20,"Aanvaardbaar Risico"))))))))</f>
        <v>Werken stoppen</v>
      </c>
      <c r="I137" s="105" t="s">
        <v>385</v>
      </c>
      <c r="J137" s="101" t="s">
        <v>117</v>
      </c>
      <c r="K137" s="101" t="s">
        <v>128</v>
      </c>
      <c r="L137" s="101" t="s">
        <v>137</v>
      </c>
      <c r="M137" s="102">
        <f>LEFT(J137,3)*LEFT(K137,3)*LEFT(L137,2)</f>
        <v>18.000000000000004</v>
      </c>
      <c r="N137" s="102" t="str">
        <f>IF(M137&gt;400,"Werken stoppen",IF(M137&gt;200,"Directe verbetering vereist",IF(M137&gt;400,"Directe verbetering vereist",IF(M137&gt;70,"Maatregelen vereist",IF(M137&gt;200,"Maatregelen vereist",IF(M137&gt;20,"Aandacht vereist",IF(M137&gt;70,"Aandacht vereist",IF(M137&lt;=20,"Aanvaardbaar Risico"))))))))</f>
        <v>Aanvaardbaar Risico</v>
      </c>
      <c r="P137" s="132"/>
    </row>
    <row r="138" spans="1:16" s="7" customFormat="1" ht="22.5" customHeight="1" x14ac:dyDescent="0.25">
      <c r="A138" s="115"/>
      <c r="B138" s="92" t="s">
        <v>169</v>
      </c>
      <c r="C138" s="116" t="s">
        <v>263</v>
      </c>
      <c r="D138" s="117"/>
      <c r="E138" s="117"/>
      <c r="F138" s="117"/>
      <c r="G138" s="118"/>
      <c r="H138" s="119"/>
      <c r="I138" s="120"/>
      <c r="J138" s="121"/>
      <c r="K138" s="117"/>
      <c r="L138" s="117"/>
      <c r="M138" s="122"/>
      <c r="N138" s="118"/>
      <c r="P138" s="132"/>
    </row>
    <row r="139" spans="1:16" s="7" customFormat="1" ht="29" x14ac:dyDescent="0.25">
      <c r="A139" s="103">
        <f>COUNTIF(G$13:G139,"&gt;0")</f>
        <v>99</v>
      </c>
      <c r="B139" s="93" t="str">
        <f t="shared" si="30"/>
        <v>Ja</v>
      </c>
      <c r="C139" s="104" t="s">
        <v>253</v>
      </c>
      <c r="D139" s="101" t="s">
        <v>121</v>
      </c>
      <c r="E139" s="101" t="s">
        <v>128</v>
      </c>
      <c r="F139" s="101" t="s">
        <v>137</v>
      </c>
      <c r="G139" s="102">
        <f>LEFT(D139,3)*LEFT(E139,3)*LEFT(F139,2)</f>
        <v>540</v>
      </c>
      <c r="H139" s="102" t="str">
        <f>IF(G139&gt;400,"Werken stoppen",IF(G139&gt;200,"Directe verbetering vereist",IF(G139&gt;400,"Directe verbetering vereist",IF(G139&gt;70,"Maatregelen vereist",IF(G139&gt;200,"Maatregelen vereist",IF(G139&gt;20,"Aandacht vereist",IF(G139&gt;70,"Aandacht vereist",IF(G139&lt;=20,"Aanvaardbaar Risico"))))))))</f>
        <v>Werken stoppen</v>
      </c>
      <c r="I139" s="105" t="s">
        <v>451</v>
      </c>
      <c r="J139" s="107" t="s">
        <v>117</v>
      </c>
      <c r="K139" s="101" t="s">
        <v>128</v>
      </c>
      <c r="L139" s="101" t="s">
        <v>137</v>
      </c>
      <c r="M139" s="102">
        <f>LEFT(J139,3)*LEFT(K139,3)*LEFT(L139,2)</f>
        <v>18.000000000000004</v>
      </c>
      <c r="N139" s="102" t="str">
        <f>IF(M139&gt;400,"Werken stoppen",IF(M139&gt;200,"Directe verbetering vereist",IF(M139&gt;400,"Directe verbetering vereist",IF(M139&gt;70,"Maatregelen vereist",IF(M139&gt;200,"Maatregelen vereist",IF(M139&gt;20,"Aandacht vereist",IF(M139&gt;70,"Aandacht vereist",IF(M139&lt;=20,"Aanvaardbaar Risico"))))))))</f>
        <v>Aanvaardbaar Risico</v>
      </c>
      <c r="P139" s="132"/>
    </row>
    <row r="140" spans="1:16" s="7" customFormat="1" ht="22.5" customHeight="1" x14ac:dyDescent="0.25">
      <c r="A140" s="115"/>
      <c r="B140" s="92" t="s">
        <v>169</v>
      </c>
      <c r="C140" s="116" t="s">
        <v>264</v>
      </c>
      <c r="D140" s="117"/>
      <c r="E140" s="117"/>
      <c r="F140" s="117"/>
      <c r="G140" s="118"/>
      <c r="H140" s="119"/>
      <c r="I140" s="120"/>
      <c r="J140" s="121"/>
      <c r="K140" s="117"/>
      <c r="L140" s="117"/>
      <c r="M140" s="122"/>
      <c r="N140" s="118"/>
      <c r="P140" s="132"/>
    </row>
    <row r="141" spans="1:16" s="7" customFormat="1" ht="29" x14ac:dyDescent="0.25">
      <c r="A141" s="103">
        <f>COUNTIF(G$13:G141,"&gt;0")</f>
        <v>100</v>
      </c>
      <c r="B141" s="93" t="str">
        <f t="shared" si="30"/>
        <v>Ja</v>
      </c>
      <c r="C141" s="104" t="s">
        <v>254</v>
      </c>
      <c r="D141" s="101" t="s">
        <v>121</v>
      </c>
      <c r="E141" s="101" t="s">
        <v>128</v>
      </c>
      <c r="F141" s="101" t="s">
        <v>137</v>
      </c>
      <c r="G141" s="102">
        <f>LEFT(D141,3)*LEFT(E141,3)*LEFT(F141,2)</f>
        <v>540</v>
      </c>
      <c r="H141" s="102" t="str">
        <f>IF(G141&gt;400,"Werken stoppen",IF(G141&gt;200,"Directe verbetering vereist",IF(G141&gt;400,"Directe verbetering vereist",IF(G141&gt;70,"Maatregelen vereist",IF(G141&gt;200,"Maatregelen vereist",IF(G141&gt;20,"Aandacht vereist",IF(G141&gt;70,"Aandacht vereist",IF(G141&lt;=20,"Aanvaardbaar Risico"))))))))</f>
        <v>Werken stoppen</v>
      </c>
      <c r="I141" s="105" t="s">
        <v>386</v>
      </c>
      <c r="J141" s="107" t="s">
        <v>117</v>
      </c>
      <c r="K141" s="101" t="s">
        <v>128</v>
      </c>
      <c r="L141" s="101" t="s">
        <v>137</v>
      </c>
      <c r="M141" s="102">
        <f>LEFT(J141,3)*LEFT(K141,3)*LEFT(L141,2)</f>
        <v>18.000000000000004</v>
      </c>
      <c r="N141" s="102" t="str">
        <f>IF(M141&gt;400,"Werken stoppen",IF(M141&gt;200,"Directe verbetering vereist",IF(M141&gt;400,"Directe verbetering vereist",IF(M141&gt;70,"Maatregelen vereist",IF(M141&gt;200,"Maatregelen vereist",IF(M141&gt;20,"Aandacht vereist",IF(M141&gt;70,"Aandacht vereist",IF(M141&lt;=20,"Aanvaardbaar Risico"))))))))</f>
        <v>Aanvaardbaar Risico</v>
      </c>
      <c r="P141" s="132"/>
    </row>
    <row r="142" spans="1:16" s="7" customFormat="1" ht="22.5" customHeight="1" x14ac:dyDescent="0.25">
      <c r="A142" s="6"/>
      <c r="B142" s="92" t="s">
        <v>170</v>
      </c>
      <c r="C142" s="31" t="s">
        <v>9</v>
      </c>
      <c r="D142" s="50"/>
      <c r="E142" s="50"/>
      <c r="F142" s="50"/>
      <c r="G142" s="38"/>
      <c r="H142" s="67"/>
      <c r="I142" s="88"/>
      <c r="J142" s="76"/>
      <c r="K142" s="50"/>
      <c r="L142" s="50"/>
      <c r="M142" s="40"/>
      <c r="N142" s="38"/>
      <c r="P142" s="132"/>
    </row>
    <row r="143" spans="1:16" s="7" customFormat="1" ht="19" x14ac:dyDescent="0.25">
      <c r="A143" s="28">
        <f>COUNTIF(G$13:G143,"&gt;0")</f>
        <v>101</v>
      </c>
      <c r="B143" s="163" t="s">
        <v>170</v>
      </c>
      <c r="C143" s="86"/>
      <c r="D143" s="48" t="s">
        <v>123</v>
      </c>
      <c r="E143" s="48" t="s">
        <v>131</v>
      </c>
      <c r="F143" s="48" t="s">
        <v>139</v>
      </c>
      <c r="G143" s="35">
        <f>LEFT(D143,3)*LEFT(E143,3)*LEFT(F143,2)</f>
        <v>98802099</v>
      </c>
      <c r="H143" s="102" t="str">
        <f>IF(G143&gt;400,"Werken stoppen",IF(G143&gt;200,"Directe verbetering vereist",IF(G143&gt;400,"Directe verbetering vereist",IF(G143&gt;70,"Maatregelen vereist",IF(G143&gt;200,"Maatregelen vereist",IF(G143&gt;20,"Aandacht vereist",IF(G143&gt;70,"Aandacht vereist",IF(G143&lt;=20,"Aanvaardbaar Risico"))))))))</f>
        <v>Werken stoppen</v>
      </c>
      <c r="I143" s="71"/>
      <c r="J143" s="48" t="s">
        <v>123</v>
      </c>
      <c r="K143" s="48" t="s">
        <v>131</v>
      </c>
      <c r="L143" s="48" t="s">
        <v>139</v>
      </c>
      <c r="M143" s="35">
        <f>LEFT(J143,3)*LEFT(K143,3)*LEFT(L143,2)</f>
        <v>98802099</v>
      </c>
      <c r="N143" s="102" t="str">
        <f>IF(M143&gt;400,"Werken stoppen",IF(M143&gt;200,"Directe verbetering vereist",IF(M143&gt;400,"Directe verbetering vereist",IF(M143&gt;70,"Maatregelen vereist",IF(M143&gt;200,"Maatregelen vereist",IF(M143&gt;20,"Aandacht vereist",IF(M143&gt;70,"Aandacht vereist",IF(M143&lt;=20,"Aanvaardbaar Risico"))))))))</f>
        <v>Werken stoppen</v>
      </c>
      <c r="P143" s="132"/>
    </row>
    <row r="144" spans="1:16" s="7" customFormat="1" ht="19" x14ac:dyDescent="0.25">
      <c r="A144" s="28">
        <f>COUNTIF(G$13:G144,"&gt;0")</f>
        <v>102</v>
      </c>
      <c r="B144" s="163" t="s">
        <v>170</v>
      </c>
      <c r="C144" s="86"/>
      <c r="D144" s="48" t="s">
        <v>123</v>
      </c>
      <c r="E144" s="48" t="s">
        <v>131</v>
      </c>
      <c r="F144" s="48" t="s">
        <v>139</v>
      </c>
      <c r="G144" s="35">
        <f>LEFT(D144,3)*LEFT(E144,3)*LEFT(F144,2)</f>
        <v>98802099</v>
      </c>
      <c r="H144" s="102" t="str">
        <f>IF(G144&gt;400,"Werken stoppen",IF(G144&gt;200,"Directe verbetering vereist",IF(G144&gt;400,"Directe verbetering vereist",IF(G144&gt;70,"Maatregelen vereist",IF(G144&gt;200,"Maatregelen vereist",IF(G144&gt;20,"Aandacht vereist",IF(G144&gt;70,"Aandacht vereist",IF(G144&lt;=20,"Aanvaardbaar Risico"))))))))</f>
        <v>Werken stoppen</v>
      </c>
      <c r="I144" s="71"/>
      <c r="J144" s="48" t="s">
        <v>123</v>
      </c>
      <c r="K144" s="48" t="s">
        <v>131</v>
      </c>
      <c r="L144" s="48" t="s">
        <v>139</v>
      </c>
      <c r="M144" s="35">
        <f>LEFT(J144,3)*LEFT(K144,3)*LEFT(L144,2)</f>
        <v>98802099</v>
      </c>
      <c r="N144" s="102" t="str">
        <f>IF(M144&gt;400,"Werken stoppen",IF(M144&gt;200,"Directe verbetering vereist",IF(M144&gt;400,"Directe verbetering vereist",IF(M144&gt;70,"Maatregelen vereist",IF(M144&gt;200,"Maatregelen vereist",IF(M144&gt;20,"Aandacht vereist",IF(M144&gt;70,"Aandacht vereist",IF(M144&lt;=20,"Aanvaardbaar Risico"))))))))</f>
        <v>Werken stoppen</v>
      </c>
      <c r="P144" s="132"/>
    </row>
    <row r="145" spans="1:16" s="7" customFormat="1" ht="19" x14ac:dyDescent="0.25">
      <c r="A145" s="28">
        <f>COUNTIF(G$13:G145,"&gt;0")</f>
        <v>103</v>
      </c>
      <c r="B145" s="163" t="s">
        <v>170</v>
      </c>
      <c r="C145" s="86"/>
      <c r="D145" s="48" t="s">
        <v>123</v>
      </c>
      <c r="E145" s="48" t="s">
        <v>131</v>
      </c>
      <c r="F145" s="48" t="s">
        <v>139</v>
      </c>
      <c r="G145" s="35">
        <f>LEFT(D145,3)*LEFT(E145,3)*LEFT(F145,2)</f>
        <v>98802099</v>
      </c>
      <c r="H145" s="102" t="str">
        <f>IF(G145&gt;400,"Werken stoppen",IF(G145&gt;200,"Directe verbetering vereist",IF(G145&gt;400,"Directe verbetering vereist",IF(G145&gt;70,"Maatregelen vereist",IF(G145&gt;200,"Maatregelen vereist",IF(G145&gt;20,"Aandacht vereist",IF(G145&gt;70,"Aandacht vereist",IF(G145&lt;=20,"Aanvaardbaar Risico"))))))))</f>
        <v>Werken stoppen</v>
      </c>
      <c r="I145" s="71"/>
      <c r="J145" s="48" t="s">
        <v>123</v>
      </c>
      <c r="K145" s="48" t="s">
        <v>131</v>
      </c>
      <c r="L145" s="48" t="s">
        <v>139</v>
      </c>
      <c r="M145" s="35">
        <f>LEFT(J145,3)*LEFT(K145,3)*LEFT(L145,2)</f>
        <v>98802099</v>
      </c>
      <c r="N145" s="102" t="str">
        <f>IF(M145&gt;400,"Werken stoppen",IF(M145&gt;200,"Directe verbetering vereist",IF(M145&gt;400,"Directe verbetering vereist",IF(M145&gt;70,"Maatregelen vereist",IF(M145&gt;200,"Maatregelen vereist",IF(M145&gt;20,"Aandacht vereist",IF(M145&gt;70,"Aandacht vereist",IF(M145&lt;=20,"Aanvaardbaar Risico"))))))))</f>
        <v>Werken stoppen</v>
      </c>
      <c r="P145" s="132"/>
    </row>
    <row r="146" spans="1:16" s="7" customFormat="1" ht="19" x14ac:dyDescent="0.25">
      <c r="A146" s="28">
        <f>COUNTIF(G$13:G146,"&gt;0")</f>
        <v>104</v>
      </c>
      <c r="B146" s="163" t="s">
        <v>170</v>
      </c>
      <c r="C146" s="86"/>
      <c r="D146" s="48" t="s">
        <v>123</v>
      </c>
      <c r="E146" s="48" t="s">
        <v>131</v>
      </c>
      <c r="F146" s="48" t="s">
        <v>139</v>
      </c>
      <c r="G146" s="35">
        <f>LEFT(D146,3)*LEFT(E146,3)*LEFT(F146,2)</f>
        <v>98802099</v>
      </c>
      <c r="H146" s="102" t="str">
        <f>IF(G146&gt;400,"Werken stoppen",IF(G146&gt;200,"Directe verbetering vereist",IF(G146&gt;400,"Directe verbetering vereist",IF(G146&gt;70,"Maatregelen vereist",IF(G146&gt;200,"Maatregelen vereist",IF(G146&gt;20,"Aandacht vereist",IF(G146&gt;70,"Aandacht vereist",IF(G146&lt;=20,"Aanvaardbaar Risico"))))))))</f>
        <v>Werken stoppen</v>
      </c>
      <c r="I146" s="71"/>
      <c r="J146" s="48" t="s">
        <v>123</v>
      </c>
      <c r="K146" s="48" t="s">
        <v>131</v>
      </c>
      <c r="L146" s="48" t="s">
        <v>139</v>
      </c>
      <c r="M146" s="35">
        <f>LEFT(J146,3)*LEFT(K146,3)*LEFT(L146,2)</f>
        <v>98802099</v>
      </c>
      <c r="N146" s="102" t="str">
        <f>IF(M146&gt;400,"Werken stoppen",IF(M146&gt;200,"Directe verbetering vereist",IF(M146&gt;400,"Directe verbetering vereist",IF(M146&gt;70,"Maatregelen vereist",IF(M146&gt;200,"Maatregelen vereist",IF(M146&gt;20,"Aandacht vereist",IF(M146&gt;70,"Aandacht vereist",IF(M146&lt;=20,"Aanvaardbaar Risico"))))))))</f>
        <v>Werken stoppen</v>
      </c>
      <c r="P146" s="132"/>
    </row>
    <row r="147" spans="1:16" s="7" customFormat="1" ht="19" x14ac:dyDescent="0.25">
      <c r="A147" s="28">
        <f>COUNTIF(G$13:G147,"&gt;0")</f>
        <v>105</v>
      </c>
      <c r="B147" s="163" t="s">
        <v>170</v>
      </c>
      <c r="C147" s="86"/>
      <c r="D147" s="48" t="s">
        <v>123</v>
      </c>
      <c r="E147" s="48" t="s">
        <v>131</v>
      </c>
      <c r="F147" s="48" t="s">
        <v>139</v>
      </c>
      <c r="G147" s="35">
        <f>LEFT(D147,3)*LEFT(E147,3)*LEFT(F147,2)</f>
        <v>98802099</v>
      </c>
      <c r="H147" s="102" t="str">
        <f>IF(G147&gt;400,"Werken stoppen",IF(G147&gt;200,"Directe verbetering vereist",IF(G147&gt;400,"Directe verbetering vereist",IF(G147&gt;70,"Maatregelen vereist",IF(G147&gt;200,"Maatregelen vereist",IF(G147&gt;20,"Aandacht vereist",IF(G147&gt;70,"Aandacht vereist",IF(G147&lt;=20,"Aanvaardbaar Risico"))))))))</f>
        <v>Werken stoppen</v>
      </c>
      <c r="I147" s="71"/>
      <c r="J147" s="48" t="s">
        <v>123</v>
      </c>
      <c r="K147" s="48" t="s">
        <v>131</v>
      </c>
      <c r="L147" s="48" t="s">
        <v>139</v>
      </c>
      <c r="M147" s="35">
        <f>LEFT(J147,3)*LEFT(K147,3)*LEFT(L147,2)</f>
        <v>98802099</v>
      </c>
      <c r="N147" s="102" t="str">
        <f>IF(M147&gt;400,"Werken stoppen",IF(M147&gt;200,"Directe verbetering vereist",IF(M147&gt;400,"Directe verbetering vereist",IF(M147&gt;70,"Maatregelen vereist",IF(M147&gt;200,"Maatregelen vereist",IF(M147&gt;20,"Aandacht vereist",IF(M147&gt;70,"Aandacht vereist",IF(M147&lt;=20,"Aanvaardbaar Risico"))))))))</f>
        <v>Werken stoppen</v>
      </c>
      <c r="P147" s="132"/>
    </row>
    <row r="148" spans="1:16" ht="30" customHeight="1" x14ac:dyDescent="0.25">
      <c r="A148" s="108"/>
      <c r="B148" s="123" t="s">
        <v>169</v>
      </c>
      <c r="C148" s="109" t="s">
        <v>469</v>
      </c>
      <c r="D148" s="110"/>
      <c r="E148" s="110"/>
      <c r="F148" s="110"/>
      <c r="G148" s="111"/>
      <c r="H148" s="112"/>
      <c r="I148" s="113"/>
      <c r="J148" s="114"/>
      <c r="K148" s="110"/>
      <c r="L148" s="110"/>
      <c r="M148" s="111"/>
      <c r="N148" s="111"/>
      <c r="P148" s="132"/>
    </row>
    <row r="149" spans="1:16" ht="25.5" customHeight="1" x14ac:dyDescent="0.25">
      <c r="A149" s="115"/>
      <c r="B149" s="92" t="s">
        <v>169</v>
      </c>
      <c r="C149" s="116" t="s">
        <v>333</v>
      </c>
      <c r="D149" s="117"/>
      <c r="E149" s="117"/>
      <c r="F149" s="117"/>
      <c r="G149" s="118"/>
      <c r="H149" s="119"/>
      <c r="I149" s="120"/>
      <c r="J149" s="121"/>
      <c r="K149" s="117"/>
      <c r="L149" s="117"/>
      <c r="M149" s="122"/>
      <c r="N149" s="118"/>
      <c r="P149" s="132"/>
    </row>
    <row r="150" spans="1:16" ht="101.5" x14ac:dyDescent="0.25">
      <c r="A150" s="103">
        <f>COUNTIF(G$13:G150,"&gt;0")</f>
        <v>106</v>
      </c>
      <c r="B150" s="93" t="str">
        <f>B149</f>
        <v>Ja</v>
      </c>
      <c r="C150" s="104" t="s">
        <v>265</v>
      </c>
      <c r="D150" s="101" t="s">
        <v>122</v>
      </c>
      <c r="E150" s="101" t="s">
        <v>129</v>
      </c>
      <c r="F150" s="101" t="s">
        <v>136</v>
      </c>
      <c r="G150" s="102">
        <f>LEFT(D150,3)*LEFT(E150,3)*LEFT(F150,2)</f>
        <v>700</v>
      </c>
      <c r="H150" s="102" t="str">
        <f>IF(G150&gt;400,"Werken stoppen",IF(G150&gt;200,"Directe verbetering vereist",IF(G150&gt;400,"Directe verbetering vereist",IF(G150&gt;70,"Maatregelen vereist",IF(G150&gt;200,"Maatregelen vereist",IF(G150&gt;20,"Aandacht vereist",IF(G150&gt;70,"Aandacht vereist",IF(G150&lt;=20,"Aanvaardbaar Risico"))))))))</f>
        <v>Werken stoppen</v>
      </c>
      <c r="I150" s="105" t="s">
        <v>387</v>
      </c>
      <c r="J150" s="101" t="s">
        <v>120</v>
      </c>
      <c r="K150" s="101" t="s">
        <v>129</v>
      </c>
      <c r="L150" s="101" t="s">
        <v>135</v>
      </c>
      <c r="M150" s="102">
        <f>LEFT(J150,3)*LEFT(K150,3)*LEFT(L150,2)</f>
        <v>90</v>
      </c>
      <c r="N150" s="102" t="str">
        <f>IF(M150&gt;400,"Werken stoppen",IF(M150&gt;200,"Directe verbetering vereist",IF(M150&gt;400,"Directe verbetering vereist",IF(M150&gt;70,"Maatregelen vereist",IF(M150&gt;200,"Maatregelen vereist",IF(M150&gt;20,"Aandacht vereist",IF(M150&gt;70,"Aandacht vereist",IF(M150&lt;=20,"Aanvaardbaar Risico"))))))))</f>
        <v>Maatregelen vereist</v>
      </c>
      <c r="P150" s="132"/>
    </row>
    <row r="151" spans="1:16" s="7" customFormat="1" ht="29" x14ac:dyDescent="0.25">
      <c r="A151" s="103">
        <f>COUNTIF(G$13:G151,"&gt;0")</f>
        <v>107</v>
      </c>
      <c r="B151" s="93" t="str">
        <f>B150</f>
        <v>Ja</v>
      </c>
      <c r="C151" s="104" t="s">
        <v>178</v>
      </c>
      <c r="D151" s="101" t="s">
        <v>121</v>
      </c>
      <c r="E151" s="101" t="s">
        <v>129</v>
      </c>
      <c r="F151" s="101" t="s">
        <v>137</v>
      </c>
      <c r="G151" s="102">
        <f>LEFT(D151,3)*LEFT(E151,3)*LEFT(F151,2)</f>
        <v>900</v>
      </c>
      <c r="H151" s="102" t="str">
        <f>IF(G151&gt;400,"Werken stoppen",IF(G151&gt;200,"Directe verbetering vereist",IF(G151&gt;400,"Directe verbetering vereist",IF(G151&gt;70,"Maatregelen vereist",IF(G151&gt;200,"Maatregelen vereist",IF(G151&gt;20,"Aandacht vereist",IF(G151&gt;70,"Aandacht vereist",IF(G151&lt;=20,"Aanvaardbaar Risico"))))))))</f>
        <v>Werken stoppen</v>
      </c>
      <c r="I151" s="105" t="s">
        <v>452</v>
      </c>
      <c r="J151" s="107" t="s">
        <v>117</v>
      </c>
      <c r="K151" s="101" t="s">
        <v>129</v>
      </c>
      <c r="L151" s="101" t="s">
        <v>137</v>
      </c>
      <c r="M151" s="102">
        <f>LEFT(J151,3)*LEFT(K151,3)*LEFT(L151,2)</f>
        <v>30</v>
      </c>
      <c r="N151" s="102" t="str">
        <f>IF(M151&gt;400,"Werken stoppen",IF(M151&gt;200,"Directe verbetering vereist",IF(M151&gt;400,"Directe verbetering vereist",IF(M151&gt;70,"Maatregelen vereist",IF(M151&gt;200,"Maatregelen vereist",IF(M151&gt;20,"Aandacht vereist",IF(M151&gt;70,"Aandacht vereist",IF(M151&lt;=20,"Aanvaardbaar Risico"))))))))</f>
        <v>Aandacht vereist</v>
      </c>
      <c r="P151" s="132"/>
    </row>
    <row r="152" spans="1:16" s="7" customFormat="1" ht="43.5" x14ac:dyDescent="0.25">
      <c r="A152" s="103">
        <f>COUNTIF(G$13:G152,"&gt;0")</f>
        <v>108</v>
      </c>
      <c r="B152" s="93" t="str">
        <f>B151</f>
        <v>Ja</v>
      </c>
      <c r="C152" s="104" t="s">
        <v>266</v>
      </c>
      <c r="D152" s="101" t="s">
        <v>121</v>
      </c>
      <c r="E152" s="101" t="s">
        <v>129</v>
      </c>
      <c r="F152" s="101" t="s">
        <v>137</v>
      </c>
      <c r="G152" s="102">
        <f>LEFT(D152,3)*LEFT(E152,3)*LEFT(F152,2)</f>
        <v>900</v>
      </c>
      <c r="H152" s="102" t="str">
        <f>IF(G152&gt;400,"Werken stoppen",IF(G152&gt;200,"Directe verbetering vereist",IF(G152&gt;400,"Directe verbetering vereist",IF(G152&gt;70,"Maatregelen vereist",IF(G152&gt;200,"Maatregelen vereist",IF(G152&gt;20,"Aandacht vereist",IF(G152&gt;70,"Aandacht vereist",IF(G152&lt;=20,"Aanvaardbaar Risico"))))))))</f>
        <v>Werken stoppen</v>
      </c>
      <c r="I152" s="105" t="s">
        <v>388</v>
      </c>
      <c r="J152" s="107" t="s">
        <v>117</v>
      </c>
      <c r="K152" s="101" t="s">
        <v>129</v>
      </c>
      <c r="L152" s="101" t="s">
        <v>137</v>
      </c>
      <c r="M152" s="102">
        <f>LEFT(J152,3)*LEFT(K152,3)*LEFT(L152,2)</f>
        <v>30</v>
      </c>
      <c r="N152" s="102" t="str">
        <f>IF(M152&gt;400,"Werken stoppen",IF(M152&gt;200,"Directe verbetering vereist",IF(M152&gt;400,"Directe verbetering vereist",IF(M152&gt;70,"Maatregelen vereist",IF(M152&gt;200,"Maatregelen vereist",IF(M152&gt;20,"Aandacht vereist",IF(M152&gt;70,"Aandacht vereist",IF(M152&lt;=20,"Aanvaardbaar Risico"))))))))</f>
        <v>Aandacht vereist</v>
      </c>
      <c r="P152" s="132"/>
    </row>
    <row r="153" spans="1:16" s="7" customFormat="1" ht="14.5" x14ac:dyDescent="0.25">
      <c r="A153" s="115"/>
      <c r="B153" s="92" t="s">
        <v>170</v>
      </c>
      <c r="C153" s="116" t="s">
        <v>332</v>
      </c>
      <c r="D153" s="117"/>
      <c r="E153" s="117"/>
      <c r="F153" s="117"/>
      <c r="G153" s="118"/>
      <c r="H153" s="119"/>
      <c r="I153" s="120"/>
      <c r="J153" s="121"/>
      <c r="K153" s="117"/>
      <c r="L153" s="117"/>
      <c r="M153" s="122"/>
      <c r="N153" s="118"/>
      <c r="P153" s="132"/>
    </row>
    <row r="154" spans="1:16" s="7" customFormat="1" ht="65" x14ac:dyDescent="0.25">
      <c r="A154" s="103">
        <f>COUNTIF(G$13:G154,"&gt;0")</f>
        <v>109</v>
      </c>
      <c r="B154" s="93" t="str">
        <f t="shared" ref="B154:B159" si="31">B153</f>
        <v>Nee</v>
      </c>
      <c r="C154" s="104" t="s">
        <v>14</v>
      </c>
      <c r="D154" s="101" t="s">
        <v>121</v>
      </c>
      <c r="E154" s="101" t="s">
        <v>129</v>
      </c>
      <c r="F154" s="101" t="s">
        <v>137</v>
      </c>
      <c r="G154" s="102">
        <f t="shared" ref="G154:G159" si="32">LEFT(D154,3)*LEFT(E154,3)*LEFT(F154,2)</f>
        <v>900</v>
      </c>
      <c r="H154" s="102" t="str">
        <f t="shared" ref="H154:H159" si="33">IF(G154&gt;400,"Werken stoppen",IF(G154&gt;200,"Directe verbetering vereist",IF(G154&gt;400,"Directe verbetering vereist",IF(G154&gt;70,"Maatregelen vereist",IF(G154&gt;200,"Maatregelen vereist",IF(G154&gt;20,"Aandacht vereist",IF(G154&gt;70,"Aandacht vereist",IF(G154&lt;=20,"Aanvaardbaar Risico"))))))))</f>
        <v>Werken stoppen</v>
      </c>
      <c r="I154" s="105" t="s">
        <v>389</v>
      </c>
      <c r="J154" s="101" t="s">
        <v>117</v>
      </c>
      <c r="K154" s="101" t="s">
        <v>129</v>
      </c>
      <c r="L154" s="101" t="s">
        <v>137</v>
      </c>
      <c r="M154" s="102">
        <f t="shared" ref="M154:M159" si="34">LEFT(J154,3)*LEFT(K154,3)*LEFT(L154,2)</f>
        <v>30</v>
      </c>
      <c r="N154" s="102" t="str">
        <f t="shared" ref="N154:N159" si="35">IF(M154&gt;400,"Werken stoppen",IF(M154&gt;200,"Directe verbetering vereist",IF(M154&gt;400,"Directe verbetering vereist",IF(M154&gt;70,"Maatregelen vereist",IF(M154&gt;200,"Maatregelen vereist",IF(M154&gt;20,"Aandacht vereist",IF(M154&gt;70,"Aandacht vereist",IF(M154&lt;=20,"Aanvaardbaar Risico"))))))))</f>
        <v>Aandacht vereist</v>
      </c>
      <c r="P154" s="132"/>
    </row>
    <row r="155" spans="1:16" s="7" customFormat="1" ht="29" x14ac:dyDescent="0.25">
      <c r="A155" s="103">
        <f>COUNTIF(G$13:G155,"&gt;0")</f>
        <v>110</v>
      </c>
      <c r="B155" s="93" t="str">
        <f t="shared" si="31"/>
        <v>Nee</v>
      </c>
      <c r="C155" s="104" t="s">
        <v>267</v>
      </c>
      <c r="D155" s="101" t="s">
        <v>120</v>
      </c>
      <c r="E155" s="101" t="s">
        <v>129</v>
      </c>
      <c r="F155" s="101" t="s">
        <v>136</v>
      </c>
      <c r="G155" s="102">
        <f t="shared" si="32"/>
        <v>210</v>
      </c>
      <c r="H155" s="102" t="str">
        <f t="shared" si="33"/>
        <v>Directe verbetering vereist</v>
      </c>
      <c r="I155" s="105" t="s">
        <v>181</v>
      </c>
      <c r="J155" s="101" t="s">
        <v>118</v>
      </c>
      <c r="K155" s="101" t="s">
        <v>129</v>
      </c>
      <c r="L155" s="101" t="s">
        <v>136</v>
      </c>
      <c r="M155" s="102">
        <f t="shared" si="34"/>
        <v>35</v>
      </c>
      <c r="N155" s="102" t="str">
        <f t="shared" si="35"/>
        <v>Aandacht vereist</v>
      </c>
      <c r="P155" s="132"/>
    </row>
    <row r="156" spans="1:16" s="7" customFormat="1" ht="53.25" customHeight="1" x14ac:dyDescent="0.25">
      <c r="A156" s="103">
        <f>COUNTIF(G$13:G156,"&gt;0")</f>
        <v>111</v>
      </c>
      <c r="B156" s="93" t="str">
        <f t="shared" si="31"/>
        <v>Nee</v>
      </c>
      <c r="C156" s="104" t="s">
        <v>179</v>
      </c>
      <c r="D156" s="101" t="s">
        <v>121</v>
      </c>
      <c r="E156" s="101" t="s">
        <v>129</v>
      </c>
      <c r="F156" s="101" t="s">
        <v>137</v>
      </c>
      <c r="G156" s="102">
        <f t="shared" si="32"/>
        <v>900</v>
      </c>
      <c r="H156" s="102" t="str">
        <f t="shared" si="33"/>
        <v>Werken stoppen</v>
      </c>
      <c r="I156" s="105" t="s">
        <v>390</v>
      </c>
      <c r="J156" s="101" t="s">
        <v>117</v>
      </c>
      <c r="K156" s="101" t="s">
        <v>129</v>
      </c>
      <c r="L156" s="101" t="s">
        <v>137</v>
      </c>
      <c r="M156" s="102">
        <f t="shared" si="34"/>
        <v>30</v>
      </c>
      <c r="N156" s="102" t="str">
        <f t="shared" si="35"/>
        <v>Aandacht vereist</v>
      </c>
      <c r="P156" s="132"/>
    </row>
    <row r="157" spans="1:16" s="7" customFormat="1" ht="53.25" customHeight="1" x14ac:dyDescent="0.25">
      <c r="A157" s="103">
        <f>COUNTIF(G$13:G157,"&gt;0")</f>
        <v>112</v>
      </c>
      <c r="B157" s="93" t="str">
        <f t="shared" si="31"/>
        <v>Nee</v>
      </c>
      <c r="C157" s="104" t="s">
        <v>268</v>
      </c>
      <c r="D157" s="101" t="s">
        <v>121</v>
      </c>
      <c r="E157" s="101" t="s">
        <v>129</v>
      </c>
      <c r="F157" s="101" t="s">
        <v>137</v>
      </c>
      <c r="G157" s="102">
        <f t="shared" si="32"/>
        <v>900</v>
      </c>
      <c r="H157" s="102" t="str">
        <f t="shared" si="33"/>
        <v>Werken stoppen</v>
      </c>
      <c r="I157" s="105" t="s">
        <v>453</v>
      </c>
      <c r="J157" s="101" t="s">
        <v>117</v>
      </c>
      <c r="K157" s="101" t="s">
        <v>129</v>
      </c>
      <c r="L157" s="101" t="s">
        <v>137</v>
      </c>
      <c r="M157" s="102">
        <f t="shared" si="34"/>
        <v>30</v>
      </c>
      <c r="N157" s="102" t="str">
        <f t="shared" si="35"/>
        <v>Aandacht vereist</v>
      </c>
      <c r="P157" s="132"/>
    </row>
    <row r="158" spans="1:16" s="7" customFormat="1" ht="53.25" customHeight="1" x14ac:dyDescent="0.25">
      <c r="A158" s="103">
        <f>COUNTIF(G$13:G158,"&gt;0")</f>
        <v>113</v>
      </c>
      <c r="B158" s="93" t="str">
        <f t="shared" si="31"/>
        <v>Nee</v>
      </c>
      <c r="C158" s="104" t="s">
        <v>180</v>
      </c>
      <c r="D158" s="101" t="s">
        <v>121</v>
      </c>
      <c r="E158" s="101" t="s">
        <v>129</v>
      </c>
      <c r="F158" s="101" t="s">
        <v>137</v>
      </c>
      <c r="G158" s="102">
        <f t="shared" si="32"/>
        <v>900</v>
      </c>
      <c r="H158" s="102" t="str">
        <f t="shared" si="33"/>
        <v>Werken stoppen</v>
      </c>
      <c r="I158" s="105" t="s">
        <v>182</v>
      </c>
      <c r="J158" s="101" t="s">
        <v>117</v>
      </c>
      <c r="K158" s="101" t="s">
        <v>129</v>
      </c>
      <c r="L158" s="101" t="s">
        <v>137</v>
      </c>
      <c r="M158" s="102">
        <f t="shared" si="34"/>
        <v>30</v>
      </c>
      <c r="N158" s="102" t="str">
        <f t="shared" si="35"/>
        <v>Aandacht vereist</v>
      </c>
      <c r="P158" s="132"/>
    </row>
    <row r="159" spans="1:16" s="7" customFormat="1" ht="53.25" customHeight="1" x14ac:dyDescent="0.25">
      <c r="A159" s="103">
        <f>COUNTIF(G$13:G159,"&gt;0")</f>
        <v>114</v>
      </c>
      <c r="B159" s="93" t="str">
        <f t="shared" si="31"/>
        <v>Nee</v>
      </c>
      <c r="C159" s="104" t="s">
        <v>269</v>
      </c>
      <c r="D159" s="101" t="s">
        <v>121</v>
      </c>
      <c r="E159" s="101" t="s">
        <v>129</v>
      </c>
      <c r="F159" s="101" t="s">
        <v>137</v>
      </c>
      <c r="G159" s="102">
        <f t="shared" si="32"/>
        <v>900</v>
      </c>
      <c r="H159" s="102" t="str">
        <f t="shared" si="33"/>
        <v>Werken stoppen</v>
      </c>
      <c r="I159" s="105" t="s">
        <v>391</v>
      </c>
      <c r="J159" s="101" t="s">
        <v>117</v>
      </c>
      <c r="K159" s="101" t="s">
        <v>129</v>
      </c>
      <c r="L159" s="101" t="s">
        <v>137</v>
      </c>
      <c r="M159" s="102">
        <f t="shared" si="34"/>
        <v>30</v>
      </c>
      <c r="N159" s="102" t="str">
        <f t="shared" si="35"/>
        <v>Aandacht vereist</v>
      </c>
      <c r="P159" s="132"/>
    </row>
    <row r="160" spans="1:16" s="7" customFormat="1" ht="14.5" x14ac:dyDescent="0.25">
      <c r="A160" s="115"/>
      <c r="B160" s="92" t="s">
        <v>170</v>
      </c>
      <c r="C160" s="116" t="s">
        <v>331</v>
      </c>
      <c r="D160" s="117"/>
      <c r="E160" s="117"/>
      <c r="F160" s="117"/>
      <c r="G160" s="118"/>
      <c r="H160" s="119"/>
      <c r="I160" s="120"/>
      <c r="J160" s="121"/>
      <c r="K160" s="117"/>
      <c r="L160" s="117"/>
      <c r="M160" s="122"/>
      <c r="N160" s="118"/>
      <c r="P160" s="132"/>
    </row>
    <row r="161" spans="1:16" s="7" customFormat="1" ht="43.5" x14ac:dyDescent="0.25">
      <c r="A161" s="103">
        <f>COUNTIF(G$13:G161,"&gt;0")</f>
        <v>115</v>
      </c>
      <c r="B161" s="93" t="str">
        <f t="shared" ref="B161:B177" si="36">B160</f>
        <v>Nee</v>
      </c>
      <c r="C161" s="104" t="s">
        <v>270</v>
      </c>
      <c r="D161" s="101" t="s">
        <v>121</v>
      </c>
      <c r="E161" s="101" t="s">
        <v>129</v>
      </c>
      <c r="F161" s="101" t="s">
        <v>135</v>
      </c>
      <c r="G161" s="102">
        <f>LEFT(D161,3)*LEFT(E161,3)*LEFT(F161,2)</f>
        <v>180</v>
      </c>
      <c r="H161" s="102" t="str">
        <f>IF(G161&gt;400,"Werken stoppen",IF(G161&gt;200,"Directe verbetering vereist",IF(G161&gt;400,"Directe verbetering vereist",IF(G161&gt;70,"Maatregelen vereist",IF(G161&gt;200,"Maatregelen vereist",IF(G161&gt;20,"Aandacht vereist",IF(G161&gt;70,"Aandacht vereist",IF(G161&lt;=20,"Aanvaardbaar Risico"))))))))</f>
        <v>Maatregelen vereist</v>
      </c>
      <c r="I161" s="105" t="s">
        <v>392</v>
      </c>
      <c r="J161" s="101" t="s">
        <v>117</v>
      </c>
      <c r="K161" s="101" t="s">
        <v>129</v>
      </c>
      <c r="L161" s="101" t="s">
        <v>135</v>
      </c>
      <c r="M161" s="102">
        <f>LEFT(J161,3)*LEFT(K161,3)*LEFT(L161,2)</f>
        <v>6</v>
      </c>
      <c r="N161" s="102" t="str">
        <f>IF(M161&gt;400,"Werken stoppen",IF(M161&gt;200,"Directe verbetering vereist",IF(M161&gt;400,"Directe verbetering vereist",IF(M161&gt;70,"Maatregelen vereist",IF(M161&gt;200,"Maatregelen vereist",IF(M161&gt;20,"Aandacht vereist",IF(M161&gt;70,"Aandacht vereist",IF(M161&lt;=20,"Aanvaardbaar Risico"))))))))</f>
        <v>Aanvaardbaar Risico</v>
      </c>
      <c r="P161" s="132"/>
    </row>
    <row r="162" spans="1:16" s="7" customFormat="1" ht="80.25" customHeight="1" x14ac:dyDescent="0.25">
      <c r="A162" s="103">
        <f>COUNTIF(G$13:G162,"&gt;0")</f>
        <v>116</v>
      </c>
      <c r="B162" s="93" t="str">
        <f t="shared" si="36"/>
        <v>Nee</v>
      </c>
      <c r="C162" s="104" t="s">
        <v>271</v>
      </c>
      <c r="D162" s="101" t="s">
        <v>121</v>
      </c>
      <c r="E162" s="101" t="s">
        <v>129</v>
      </c>
      <c r="F162" s="101" t="s">
        <v>138</v>
      </c>
      <c r="G162" s="102">
        <f>LEFT(D162,3)*LEFT(E162,3)*LEFT(F162,2)</f>
        <v>2400</v>
      </c>
      <c r="H162" s="102" t="str">
        <f>IF(G162&gt;400,"Werken stoppen",IF(G162&gt;200,"Directe verbetering vereist",IF(G162&gt;400,"Directe verbetering vereist",IF(G162&gt;70,"Maatregelen vereist",IF(G162&gt;200,"Maatregelen vereist",IF(G162&gt;20,"Aandacht vereist",IF(G162&gt;70,"Aandacht vereist",IF(G162&lt;=20,"Aanvaardbaar Risico"))))))))</f>
        <v>Werken stoppen</v>
      </c>
      <c r="I162" s="105" t="s">
        <v>454</v>
      </c>
      <c r="J162" s="101" t="s">
        <v>117</v>
      </c>
      <c r="K162" s="101" t="s">
        <v>129</v>
      </c>
      <c r="L162" s="101" t="s">
        <v>138</v>
      </c>
      <c r="M162" s="102">
        <f>LEFT(J162,3)*LEFT(K162,3)*LEFT(L162,2)</f>
        <v>80</v>
      </c>
      <c r="N162" s="102" t="str">
        <f>IF(M162&gt;400,"Werken stoppen",IF(M162&gt;200,"Directe verbetering vereist",IF(M162&gt;400,"Directe verbetering vereist",IF(M162&gt;70,"Maatregelen vereist",IF(M162&gt;200,"Maatregelen vereist",IF(M162&gt;20,"Aandacht vereist",IF(M162&gt;70,"Aandacht vereist",IF(M162&lt;=20,"Aanvaardbaar Risico"))))))))</f>
        <v>Maatregelen vereist</v>
      </c>
      <c r="P162" s="132"/>
    </row>
    <row r="163" spans="1:16" s="7" customFormat="1" ht="77.25" customHeight="1" x14ac:dyDescent="0.25">
      <c r="A163" s="103">
        <f>COUNTIF(G$13:G163,"&gt;0")</f>
        <v>117</v>
      </c>
      <c r="B163" s="93" t="str">
        <f t="shared" si="36"/>
        <v>Nee</v>
      </c>
      <c r="C163" s="104" t="s">
        <v>272</v>
      </c>
      <c r="D163" s="101" t="s">
        <v>121</v>
      </c>
      <c r="E163" s="101" t="s">
        <v>129</v>
      </c>
      <c r="F163" s="101" t="s">
        <v>137</v>
      </c>
      <c r="G163" s="102">
        <f>LEFT(D163,3)*LEFT(E163,3)*LEFT(F163,2)</f>
        <v>900</v>
      </c>
      <c r="H163" s="102" t="str">
        <f>IF(G163&gt;400,"Werken stoppen",IF(G163&gt;200,"Directe verbetering vereist",IF(G163&gt;400,"Directe verbetering vereist",IF(G163&gt;70,"Maatregelen vereist",IF(G163&gt;200,"Maatregelen vereist",IF(G163&gt;20,"Aandacht vereist",IF(G163&gt;70,"Aandacht vereist",IF(G163&lt;=20,"Aanvaardbaar Risico"))))))))</f>
        <v>Werken stoppen</v>
      </c>
      <c r="I163" s="105" t="s">
        <v>455</v>
      </c>
      <c r="J163" s="101" t="s">
        <v>117</v>
      </c>
      <c r="K163" s="101" t="s">
        <v>129</v>
      </c>
      <c r="L163" s="101" t="s">
        <v>137</v>
      </c>
      <c r="M163" s="102">
        <f>LEFT(J163,3)*LEFT(K163,3)*LEFT(L163,2)</f>
        <v>30</v>
      </c>
      <c r="N163" s="102" t="str">
        <f>IF(M163&gt;400,"Werken stoppen",IF(M163&gt;200,"Directe verbetering vereist",IF(M163&gt;400,"Directe verbetering vereist",IF(M163&gt;70,"Maatregelen vereist",IF(M163&gt;200,"Maatregelen vereist",IF(M163&gt;20,"Aandacht vereist",IF(M163&gt;70,"Aandacht vereist",IF(M163&lt;=20,"Aanvaardbaar Risico"))))))))</f>
        <v>Aandacht vereist</v>
      </c>
      <c r="P163" s="132"/>
    </row>
    <row r="164" spans="1:16" s="7" customFormat="1" ht="77.25" customHeight="1" x14ac:dyDescent="0.25">
      <c r="A164" s="103">
        <f>COUNTIF(G$13:G164,"&gt;0")</f>
        <v>118</v>
      </c>
      <c r="B164" s="93" t="str">
        <f t="shared" si="36"/>
        <v>Nee</v>
      </c>
      <c r="C164" s="104" t="s">
        <v>273</v>
      </c>
      <c r="D164" s="101" t="s">
        <v>121</v>
      </c>
      <c r="E164" s="101" t="s">
        <v>129</v>
      </c>
      <c r="F164" s="101" t="s">
        <v>137</v>
      </c>
      <c r="G164" s="102">
        <f>LEFT(D164,3)*LEFT(E164,3)*LEFT(F164,2)</f>
        <v>900</v>
      </c>
      <c r="H164" s="102" t="str">
        <f>IF(G164&gt;400,"Werken stoppen",IF(G164&gt;200,"Directe verbetering vereist",IF(G164&gt;400,"Directe verbetering vereist",IF(G164&gt;70,"Maatregelen vereist",IF(G164&gt;200,"Maatregelen vereist",IF(G164&gt;20,"Aandacht vereist",IF(G164&gt;70,"Aandacht vereist",IF(G164&lt;=20,"Aanvaardbaar Risico"))))))))</f>
        <v>Werken stoppen</v>
      </c>
      <c r="I164" s="105" t="s">
        <v>456</v>
      </c>
      <c r="J164" s="101" t="s">
        <v>117</v>
      </c>
      <c r="K164" s="101" t="s">
        <v>129</v>
      </c>
      <c r="L164" s="101" t="s">
        <v>137</v>
      </c>
      <c r="M164" s="102">
        <f>LEFT(J164,3)*LEFT(K164,3)*LEFT(L164,2)</f>
        <v>30</v>
      </c>
      <c r="N164" s="102" t="str">
        <f>IF(M164&gt;400,"Werken stoppen",IF(M164&gt;200,"Directe verbetering vereist",IF(M164&gt;400,"Directe verbetering vereist",IF(M164&gt;70,"Maatregelen vereist",IF(M164&gt;200,"Maatregelen vereist",IF(M164&gt;20,"Aandacht vereist",IF(M164&gt;70,"Aandacht vereist",IF(M164&lt;=20,"Aanvaardbaar Risico"))))))))</f>
        <v>Aandacht vereist</v>
      </c>
      <c r="P164" s="132"/>
    </row>
    <row r="165" spans="1:16" s="7" customFormat="1" ht="77.25" customHeight="1" x14ac:dyDescent="0.25">
      <c r="A165" s="103">
        <f>COUNTIF(G$13:G165,"&gt;0")</f>
        <v>119</v>
      </c>
      <c r="B165" s="93" t="str">
        <f t="shared" si="36"/>
        <v>Nee</v>
      </c>
      <c r="C165" s="104" t="s">
        <v>274</v>
      </c>
      <c r="D165" s="101" t="s">
        <v>121</v>
      </c>
      <c r="E165" s="101" t="s">
        <v>129</v>
      </c>
      <c r="F165" s="101" t="s">
        <v>137</v>
      </c>
      <c r="G165" s="102">
        <f>LEFT(D165,3)*LEFT(E165,3)*LEFT(F165,2)</f>
        <v>900</v>
      </c>
      <c r="H165" s="102" t="str">
        <f>IF(G165&gt;400,"Werken stoppen",IF(G165&gt;200,"Directe verbetering vereist",IF(G165&gt;400,"Directe verbetering vereist",IF(G165&gt;70,"Maatregelen vereist",IF(G165&gt;200,"Maatregelen vereist",IF(G165&gt;20,"Aandacht vereist",IF(G165&gt;70,"Aandacht vereist",IF(G165&lt;=20,"Aanvaardbaar Risico"))))))))</f>
        <v>Werken stoppen</v>
      </c>
      <c r="I165" s="105" t="s">
        <v>457</v>
      </c>
      <c r="J165" s="101" t="s">
        <v>118</v>
      </c>
      <c r="K165" s="101" t="s">
        <v>129</v>
      </c>
      <c r="L165" s="101" t="s">
        <v>137</v>
      </c>
      <c r="M165" s="102">
        <f>LEFT(J165,3)*LEFT(K165,3)*LEFT(L165,2)</f>
        <v>75</v>
      </c>
      <c r="N165" s="102" t="str">
        <f>IF(M165&gt;400,"Werken stoppen",IF(M165&gt;200,"Directe verbetering vereist",IF(M165&gt;400,"Directe verbetering vereist",IF(M165&gt;70,"Maatregelen vereist",IF(M165&gt;200,"Maatregelen vereist",IF(M165&gt;20,"Aandacht vereist",IF(M165&gt;70,"Aandacht vereist",IF(M165&lt;=20,"Aanvaardbaar Risico"))))))))</f>
        <v>Maatregelen vereist</v>
      </c>
      <c r="P165" s="132"/>
    </row>
    <row r="166" spans="1:16" s="7" customFormat="1" ht="14.5" x14ac:dyDescent="0.25">
      <c r="A166" s="115"/>
      <c r="B166" s="92" t="s">
        <v>170</v>
      </c>
      <c r="C166" s="116" t="s">
        <v>77</v>
      </c>
      <c r="D166" s="117"/>
      <c r="E166" s="117"/>
      <c r="F166" s="117"/>
      <c r="G166" s="118"/>
      <c r="H166" s="119"/>
      <c r="I166" s="120"/>
      <c r="J166" s="121"/>
      <c r="K166" s="117"/>
      <c r="L166" s="117"/>
      <c r="M166" s="122"/>
      <c r="N166" s="118"/>
      <c r="P166" s="132"/>
    </row>
    <row r="167" spans="1:16" s="7" customFormat="1" ht="43.5" x14ac:dyDescent="0.25">
      <c r="A167" s="103">
        <f>COUNTIF(G$13:G167,"&gt;0")</f>
        <v>120</v>
      </c>
      <c r="B167" s="93" t="str">
        <f t="shared" si="36"/>
        <v>Nee</v>
      </c>
      <c r="C167" s="104" t="s">
        <v>275</v>
      </c>
      <c r="D167" s="101" t="s">
        <v>121</v>
      </c>
      <c r="E167" s="101" t="s">
        <v>129</v>
      </c>
      <c r="F167" s="101" t="s">
        <v>135</v>
      </c>
      <c r="G167" s="102">
        <f>LEFT(D167,3)*LEFT(E167,3)*LEFT(F167,2)</f>
        <v>180</v>
      </c>
      <c r="H167" s="102" t="str">
        <f>IF(G167&gt;400,"Werken stoppen",IF(G167&gt;200,"Directe verbetering vereist",IF(G167&gt;400,"Directe verbetering vereist",IF(G167&gt;70,"Maatregelen vereist",IF(G167&gt;200,"Maatregelen vereist",IF(G167&gt;20,"Aandacht vereist",IF(G167&gt;70,"Aandacht vereist",IF(G167&lt;=20,"Aanvaardbaar Risico"))))))))</f>
        <v>Maatregelen vereist</v>
      </c>
      <c r="I167" s="105" t="s">
        <v>392</v>
      </c>
      <c r="J167" s="101" t="s">
        <v>117</v>
      </c>
      <c r="K167" s="101" t="s">
        <v>129</v>
      </c>
      <c r="L167" s="101" t="s">
        <v>135</v>
      </c>
      <c r="M167" s="102">
        <f>LEFT(J167,3)*LEFT(K167,3)*LEFT(L167,2)</f>
        <v>6</v>
      </c>
      <c r="N167" s="102" t="str">
        <f>IF(M167&gt;400,"Werken stoppen",IF(M167&gt;200,"Directe verbetering vereist",IF(M167&gt;400,"Directe verbetering vereist",IF(M167&gt;70,"Maatregelen vereist",IF(M167&gt;200,"Maatregelen vereist",IF(M167&gt;20,"Aandacht vereist",IF(M167&gt;70,"Aandacht vereist",IF(M167&lt;=20,"Aanvaardbaar Risico"))))))))</f>
        <v>Aanvaardbaar Risico</v>
      </c>
      <c r="P167" s="132"/>
    </row>
    <row r="168" spans="1:16" s="7" customFormat="1" ht="80.25" customHeight="1" x14ac:dyDescent="0.25">
      <c r="A168" s="103">
        <f>COUNTIF(G$13:G168,"&gt;0")</f>
        <v>121</v>
      </c>
      <c r="B168" s="93" t="str">
        <f t="shared" si="36"/>
        <v>Nee</v>
      </c>
      <c r="C168" s="104" t="s">
        <v>183</v>
      </c>
      <c r="D168" s="101" t="s">
        <v>121</v>
      </c>
      <c r="E168" s="101" t="s">
        <v>129</v>
      </c>
      <c r="F168" s="101" t="s">
        <v>138</v>
      </c>
      <c r="G168" s="102">
        <f>LEFT(D168,3)*LEFT(E168,3)*LEFT(F168,2)</f>
        <v>2400</v>
      </c>
      <c r="H168" s="102" t="str">
        <f>IF(G168&gt;400,"Werken stoppen",IF(G168&gt;200,"Directe verbetering vereist",IF(G168&gt;400,"Directe verbetering vereist",IF(G168&gt;70,"Maatregelen vereist",IF(G168&gt;200,"Maatregelen vereist",IF(G168&gt;20,"Aandacht vereist",IF(G168&gt;70,"Aandacht vereist",IF(G168&lt;=20,"Aanvaardbaar Risico"))))))))</f>
        <v>Werken stoppen</v>
      </c>
      <c r="I168" s="105" t="s">
        <v>454</v>
      </c>
      <c r="J168" s="101" t="s">
        <v>117</v>
      </c>
      <c r="K168" s="101" t="s">
        <v>129</v>
      </c>
      <c r="L168" s="101" t="s">
        <v>138</v>
      </c>
      <c r="M168" s="102">
        <f>LEFT(J168,3)*LEFT(K168,3)*LEFT(L168,2)</f>
        <v>80</v>
      </c>
      <c r="N168" s="102" t="str">
        <f>IF(M168&gt;400,"Werken stoppen",IF(M168&gt;200,"Directe verbetering vereist",IF(M168&gt;400,"Directe verbetering vereist",IF(M168&gt;70,"Maatregelen vereist",IF(M168&gt;200,"Maatregelen vereist",IF(M168&gt;20,"Aandacht vereist",IF(M168&gt;70,"Aandacht vereist",IF(M168&lt;=20,"Aanvaardbaar Risico"))))))))</f>
        <v>Maatregelen vereist</v>
      </c>
      <c r="P168" s="132"/>
    </row>
    <row r="169" spans="1:16" s="7" customFormat="1" ht="77.25" customHeight="1" x14ac:dyDescent="0.25">
      <c r="A169" s="103">
        <f>COUNTIF(G$13:G169,"&gt;0")</f>
        <v>122</v>
      </c>
      <c r="B169" s="93" t="str">
        <f t="shared" si="36"/>
        <v>Nee</v>
      </c>
      <c r="C169" s="104" t="s">
        <v>272</v>
      </c>
      <c r="D169" s="101" t="s">
        <v>120</v>
      </c>
      <c r="E169" s="101" t="s">
        <v>129</v>
      </c>
      <c r="F169" s="101" t="s">
        <v>137</v>
      </c>
      <c r="G169" s="102">
        <f>LEFT(D169,3)*LEFT(E169,3)*LEFT(F169,2)</f>
        <v>450</v>
      </c>
      <c r="H169" s="102" t="str">
        <f>IF(G169&gt;400,"Werken stoppen",IF(G169&gt;200,"Directe verbetering vereist",IF(G169&gt;400,"Directe verbetering vereist",IF(G169&gt;70,"Maatregelen vereist",IF(G169&gt;200,"Maatregelen vereist",IF(G169&gt;20,"Aandacht vereist",IF(G169&gt;70,"Aandacht vereist",IF(G169&lt;=20,"Aanvaardbaar Risico"))))))))</f>
        <v>Werken stoppen</v>
      </c>
      <c r="I169" s="105" t="s">
        <v>455</v>
      </c>
      <c r="J169" s="101" t="s">
        <v>117</v>
      </c>
      <c r="K169" s="101" t="s">
        <v>129</v>
      </c>
      <c r="L169" s="101" t="s">
        <v>137</v>
      </c>
      <c r="M169" s="102">
        <f>LEFT(J169,3)*LEFT(K169,3)*LEFT(L169,2)</f>
        <v>30</v>
      </c>
      <c r="N169" s="102" t="str">
        <f>IF(M169&gt;400,"Werken stoppen",IF(M169&gt;200,"Directe verbetering vereist",IF(M169&gt;400,"Directe verbetering vereist",IF(M169&gt;70,"Maatregelen vereist",IF(M169&gt;200,"Maatregelen vereist",IF(M169&gt;20,"Aandacht vereist",IF(M169&gt;70,"Aandacht vereist",IF(M169&lt;=20,"Aanvaardbaar Risico"))))))))</f>
        <v>Aandacht vereist</v>
      </c>
      <c r="P169" s="132"/>
    </row>
    <row r="170" spans="1:16" s="7" customFormat="1" ht="77.25" customHeight="1" x14ac:dyDescent="0.25">
      <c r="A170" s="103">
        <f>COUNTIF(G$13:G170,"&gt;0")</f>
        <v>123</v>
      </c>
      <c r="B170" s="93" t="str">
        <f t="shared" si="36"/>
        <v>Nee</v>
      </c>
      <c r="C170" s="104" t="s">
        <v>273</v>
      </c>
      <c r="D170" s="101" t="s">
        <v>121</v>
      </c>
      <c r="E170" s="101" t="s">
        <v>129</v>
      </c>
      <c r="F170" s="101" t="s">
        <v>137</v>
      </c>
      <c r="G170" s="102">
        <f>LEFT(D170,3)*LEFT(E170,3)*LEFT(F170,2)</f>
        <v>900</v>
      </c>
      <c r="H170" s="102" t="str">
        <f>IF(G170&gt;400,"Werken stoppen",IF(G170&gt;200,"Directe verbetering vereist",IF(G170&gt;400,"Directe verbetering vereist",IF(G170&gt;70,"Maatregelen vereist",IF(G170&gt;200,"Maatregelen vereist",IF(G170&gt;20,"Aandacht vereist",IF(G170&gt;70,"Aandacht vereist",IF(G170&lt;=20,"Aanvaardbaar Risico"))))))))</f>
        <v>Werken stoppen</v>
      </c>
      <c r="I170" s="105" t="s">
        <v>456</v>
      </c>
      <c r="J170" s="101" t="s">
        <v>117</v>
      </c>
      <c r="K170" s="101" t="s">
        <v>129</v>
      </c>
      <c r="L170" s="101" t="s">
        <v>137</v>
      </c>
      <c r="M170" s="102">
        <f>LEFT(J170,3)*LEFT(K170,3)*LEFT(L170,2)</f>
        <v>30</v>
      </c>
      <c r="N170" s="102" t="str">
        <f>IF(M170&gt;400,"Werken stoppen",IF(M170&gt;200,"Directe verbetering vereist",IF(M170&gt;400,"Directe verbetering vereist",IF(M170&gt;70,"Maatregelen vereist",IF(M170&gt;200,"Maatregelen vereist",IF(M170&gt;20,"Aandacht vereist",IF(M170&gt;70,"Aandacht vereist",IF(M170&lt;=20,"Aanvaardbaar Risico"))))))))</f>
        <v>Aandacht vereist</v>
      </c>
      <c r="P170" s="132"/>
    </row>
    <row r="171" spans="1:16" s="7" customFormat="1" ht="77.25" customHeight="1" x14ac:dyDescent="0.25">
      <c r="A171" s="103">
        <f>COUNTIF(G$13:G171,"&gt;0")</f>
        <v>124</v>
      </c>
      <c r="B171" s="93" t="str">
        <f t="shared" si="36"/>
        <v>Nee</v>
      </c>
      <c r="C171" s="104" t="s">
        <v>276</v>
      </c>
      <c r="D171" s="101" t="s">
        <v>121</v>
      </c>
      <c r="E171" s="101" t="s">
        <v>129</v>
      </c>
      <c r="F171" s="101" t="s">
        <v>137</v>
      </c>
      <c r="G171" s="102">
        <f>LEFT(D171,3)*LEFT(E171,3)*LEFT(F171,2)</f>
        <v>900</v>
      </c>
      <c r="H171" s="102" t="str">
        <f>IF(G171&gt;400,"Werken stoppen",IF(G171&gt;200,"Directe verbetering vereist",IF(G171&gt;400,"Directe verbetering vereist",IF(G171&gt;70,"Maatregelen vereist",IF(G171&gt;200,"Maatregelen vereist",IF(G171&gt;20,"Aandacht vereist",IF(G171&gt;70,"Aandacht vereist",IF(G171&lt;=20,"Aanvaardbaar Risico"))))))))</f>
        <v>Werken stoppen</v>
      </c>
      <c r="I171" s="105" t="s">
        <v>457</v>
      </c>
      <c r="J171" s="101" t="s">
        <v>118</v>
      </c>
      <c r="K171" s="101" t="s">
        <v>129</v>
      </c>
      <c r="L171" s="101" t="s">
        <v>137</v>
      </c>
      <c r="M171" s="102">
        <f>LEFT(J171,3)*LEFT(K171,3)*LEFT(L171,2)</f>
        <v>75</v>
      </c>
      <c r="N171" s="102" t="str">
        <f>IF(M171&gt;400,"Werken stoppen",IF(M171&gt;200,"Directe verbetering vereist",IF(M171&gt;400,"Directe verbetering vereist",IF(M171&gt;70,"Maatregelen vereist",IF(M171&gt;200,"Maatregelen vereist",IF(M171&gt;20,"Aandacht vereist",IF(M171&gt;70,"Aandacht vereist",IF(M171&lt;=20,"Aanvaardbaar Risico"))))))))</f>
        <v>Maatregelen vereist</v>
      </c>
      <c r="P171" s="132"/>
    </row>
    <row r="172" spans="1:16" s="7" customFormat="1" ht="14.5" x14ac:dyDescent="0.25">
      <c r="A172" s="115"/>
      <c r="B172" s="92" t="s">
        <v>170</v>
      </c>
      <c r="C172" s="116" t="s">
        <v>78</v>
      </c>
      <c r="D172" s="117"/>
      <c r="E172" s="117"/>
      <c r="F172" s="117"/>
      <c r="G172" s="118"/>
      <c r="H172" s="119"/>
      <c r="I172" s="120"/>
      <c r="J172" s="121"/>
      <c r="K172" s="117"/>
      <c r="L172" s="117"/>
      <c r="M172" s="122"/>
      <c r="N172" s="118"/>
      <c r="P172" s="132"/>
    </row>
    <row r="173" spans="1:16" s="7" customFormat="1" ht="29" x14ac:dyDescent="0.25">
      <c r="A173" s="103">
        <f>COUNTIF(G$13:G173,"&gt;0")</f>
        <v>125</v>
      </c>
      <c r="B173" s="93" t="str">
        <f t="shared" si="36"/>
        <v>Nee</v>
      </c>
      <c r="C173" s="104" t="s">
        <v>277</v>
      </c>
      <c r="D173" s="101" t="s">
        <v>121</v>
      </c>
      <c r="E173" s="101" t="s">
        <v>129</v>
      </c>
      <c r="F173" s="101" t="s">
        <v>135</v>
      </c>
      <c r="G173" s="102">
        <f>LEFT(D173,3)*LEFT(E173,3)*LEFT(F173,2)</f>
        <v>180</v>
      </c>
      <c r="H173" s="102" t="str">
        <f>IF(G173&gt;400,"Werken stoppen",IF(G173&gt;200,"Directe verbetering vereist",IF(G173&gt;400,"Directe verbetering vereist",IF(G173&gt;70,"Maatregelen vereist",IF(G173&gt;200,"Maatregelen vereist",IF(G173&gt;20,"Aandacht vereist",IF(G173&gt;70,"Aandacht vereist",IF(G173&lt;=20,"Aanvaardbaar Risico"))))))))</f>
        <v>Maatregelen vereist</v>
      </c>
      <c r="I173" s="105" t="s">
        <v>393</v>
      </c>
      <c r="J173" s="101" t="s">
        <v>117</v>
      </c>
      <c r="K173" s="101" t="s">
        <v>129</v>
      </c>
      <c r="L173" s="101" t="s">
        <v>135</v>
      </c>
      <c r="M173" s="102">
        <f>LEFT(J173,3)*LEFT(K173,3)*LEFT(L173,2)</f>
        <v>6</v>
      </c>
      <c r="N173" s="102" t="str">
        <f>IF(M173&gt;400,"Werken stoppen",IF(M173&gt;200,"Directe verbetering vereist",IF(M173&gt;400,"Directe verbetering vereist",IF(M173&gt;70,"Maatregelen vereist",IF(M173&gt;200,"Maatregelen vereist",IF(M173&gt;20,"Aandacht vereist",IF(M173&gt;70,"Aandacht vereist",IF(M173&lt;=20,"Aanvaardbaar Risico"))))))))</f>
        <v>Aanvaardbaar Risico</v>
      </c>
      <c r="P173" s="132"/>
    </row>
    <row r="174" spans="1:16" s="7" customFormat="1" ht="80.25" customHeight="1" x14ac:dyDescent="0.25">
      <c r="A174" s="103">
        <f>COUNTIF(G$13:G174,"&gt;0")</f>
        <v>126</v>
      </c>
      <c r="B174" s="93" t="str">
        <f t="shared" si="36"/>
        <v>Nee</v>
      </c>
      <c r="C174" s="104" t="s">
        <v>278</v>
      </c>
      <c r="D174" s="101" t="s">
        <v>121</v>
      </c>
      <c r="E174" s="101" t="s">
        <v>129</v>
      </c>
      <c r="F174" s="101" t="s">
        <v>138</v>
      </c>
      <c r="G174" s="102">
        <f>LEFT(D174,3)*LEFT(E174,3)*LEFT(F174,2)</f>
        <v>2400</v>
      </c>
      <c r="H174" s="102" t="str">
        <f>IF(G174&gt;400,"Werken stoppen",IF(G174&gt;200,"Directe verbetering vereist",IF(G174&gt;400,"Directe verbetering vereist",IF(G174&gt;70,"Maatregelen vereist",IF(G174&gt;200,"Maatregelen vereist",IF(G174&gt;20,"Aandacht vereist",IF(G174&gt;70,"Aandacht vereist",IF(G174&lt;=20,"Aanvaardbaar Risico"))))))))</f>
        <v>Werken stoppen</v>
      </c>
      <c r="I174" s="105" t="s">
        <v>458</v>
      </c>
      <c r="J174" s="101" t="s">
        <v>117</v>
      </c>
      <c r="K174" s="101" t="s">
        <v>129</v>
      </c>
      <c r="L174" s="101" t="s">
        <v>138</v>
      </c>
      <c r="M174" s="102">
        <f>LEFT(J174,3)*LEFT(K174,3)*LEFT(L174,2)</f>
        <v>80</v>
      </c>
      <c r="N174" s="102" t="str">
        <f>IF(M174&gt;400,"Werken stoppen",IF(M174&gt;200,"Directe verbetering vereist",IF(M174&gt;400,"Directe verbetering vereist",IF(M174&gt;70,"Maatregelen vereist",IF(M174&gt;200,"Maatregelen vereist",IF(M174&gt;20,"Aandacht vereist",IF(M174&gt;70,"Aandacht vereist",IF(M174&lt;=20,"Aanvaardbaar Risico"))))))))</f>
        <v>Maatregelen vereist</v>
      </c>
      <c r="P174" s="132"/>
    </row>
    <row r="175" spans="1:16" s="7" customFormat="1" ht="77.25" customHeight="1" x14ac:dyDescent="0.25">
      <c r="A175" s="103">
        <f>COUNTIF(G$13:G175,"&gt;0")</f>
        <v>127</v>
      </c>
      <c r="B175" s="93" t="str">
        <f t="shared" si="36"/>
        <v>Nee</v>
      </c>
      <c r="C175" s="104" t="s">
        <v>279</v>
      </c>
      <c r="D175" s="101" t="s">
        <v>120</v>
      </c>
      <c r="E175" s="101" t="s">
        <v>129</v>
      </c>
      <c r="F175" s="101" t="s">
        <v>137</v>
      </c>
      <c r="G175" s="102">
        <f>LEFT(D175,3)*LEFT(E175,3)*LEFT(F175,2)</f>
        <v>450</v>
      </c>
      <c r="H175" s="102" t="str">
        <f>IF(G175&gt;400,"Werken stoppen",IF(G175&gt;200,"Directe verbetering vereist",IF(G175&gt;400,"Directe verbetering vereist",IF(G175&gt;70,"Maatregelen vereist",IF(G175&gt;200,"Maatregelen vereist",IF(G175&gt;20,"Aandacht vereist",IF(G175&gt;70,"Aandacht vereist",IF(G175&lt;=20,"Aanvaardbaar Risico"))))))))</f>
        <v>Werken stoppen</v>
      </c>
      <c r="I175" s="105" t="s">
        <v>459</v>
      </c>
      <c r="J175" s="101" t="s">
        <v>117</v>
      </c>
      <c r="K175" s="101" t="s">
        <v>129</v>
      </c>
      <c r="L175" s="101" t="s">
        <v>137</v>
      </c>
      <c r="M175" s="102">
        <f>LEFT(J175,3)*LEFT(K175,3)*LEFT(L175,2)</f>
        <v>30</v>
      </c>
      <c r="N175" s="102" t="str">
        <f>IF(M175&gt;400,"Werken stoppen",IF(M175&gt;200,"Directe verbetering vereist",IF(M175&gt;400,"Directe verbetering vereist",IF(M175&gt;70,"Maatregelen vereist",IF(M175&gt;200,"Maatregelen vereist",IF(M175&gt;20,"Aandacht vereist",IF(M175&gt;70,"Aandacht vereist",IF(M175&lt;=20,"Aanvaardbaar Risico"))))))))</f>
        <v>Aandacht vereist</v>
      </c>
      <c r="P175" s="132"/>
    </row>
    <row r="176" spans="1:16" s="7" customFormat="1" ht="14.5" x14ac:dyDescent="0.25">
      <c r="A176" s="115"/>
      <c r="B176" s="92" t="s">
        <v>170</v>
      </c>
      <c r="C176" s="116" t="s">
        <v>280</v>
      </c>
      <c r="D176" s="117"/>
      <c r="E176" s="117"/>
      <c r="F176" s="117"/>
      <c r="G176" s="118"/>
      <c r="H176" s="119"/>
      <c r="I176" s="120"/>
      <c r="J176" s="121"/>
      <c r="K176" s="117"/>
      <c r="L176" s="117"/>
      <c r="M176" s="122"/>
      <c r="N176" s="118"/>
      <c r="P176" s="132"/>
    </row>
    <row r="177" spans="1:16" s="7" customFormat="1" ht="52" x14ac:dyDescent="0.25">
      <c r="A177" s="103">
        <f>COUNTIF(G$13:G177,"&gt;0")</f>
        <v>128</v>
      </c>
      <c r="B177" s="93" t="str">
        <f t="shared" si="36"/>
        <v>Nee</v>
      </c>
      <c r="C177" s="104" t="s">
        <v>281</v>
      </c>
      <c r="D177" s="101" t="s">
        <v>121</v>
      </c>
      <c r="E177" s="101" t="s">
        <v>129</v>
      </c>
      <c r="F177" s="101" t="s">
        <v>137</v>
      </c>
      <c r="G177" s="102">
        <f>LEFT(D177,3)*LEFT(E177,3)*LEFT(F177,2)</f>
        <v>900</v>
      </c>
      <c r="H177" s="102" t="str">
        <f>IF(G177&gt;400,"Werken stoppen",IF(G177&gt;200,"Directe verbetering vereist",IF(G177&gt;400,"Directe verbetering vereist",IF(G177&gt;70,"Maatregelen vereist",IF(G177&gt;200,"Maatregelen vereist",IF(G177&gt;20,"Aandacht vereist",IF(G177&gt;70,"Aandacht vereist",IF(G177&lt;=20,"Aanvaardbaar Risico"))))))))</f>
        <v>Werken stoppen</v>
      </c>
      <c r="I177" s="105" t="s">
        <v>460</v>
      </c>
      <c r="J177" s="107" t="s">
        <v>117</v>
      </c>
      <c r="K177" s="101" t="s">
        <v>129</v>
      </c>
      <c r="L177" s="101" t="s">
        <v>137</v>
      </c>
      <c r="M177" s="102">
        <f>LEFT(J177,3)*LEFT(K177,3)*LEFT(L177,2)</f>
        <v>30</v>
      </c>
      <c r="N177" s="102" t="str">
        <f>IF(M177&gt;400,"Werken stoppen",IF(M177&gt;200,"Directe verbetering vereist",IF(M177&gt;400,"Directe verbetering vereist",IF(M177&gt;70,"Maatregelen vereist",IF(M177&gt;200,"Maatregelen vereist",IF(M177&gt;20,"Aandacht vereist",IF(M177&gt;70,"Aandacht vereist",IF(M177&lt;=20,"Aanvaardbaar Risico"))))))))</f>
        <v>Aandacht vereist</v>
      </c>
      <c r="P177" s="132"/>
    </row>
    <row r="178" spans="1:16" s="7" customFormat="1" ht="22.5" customHeight="1" x14ac:dyDescent="0.25">
      <c r="A178" s="115"/>
      <c r="B178" s="92" t="s">
        <v>170</v>
      </c>
      <c r="C178" s="116" t="s">
        <v>282</v>
      </c>
      <c r="D178" s="117"/>
      <c r="E178" s="117"/>
      <c r="F178" s="117"/>
      <c r="G178" s="118"/>
      <c r="H178" s="119"/>
      <c r="I178" s="120"/>
      <c r="J178" s="121"/>
      <c r="K178" s="117"/>
      <c r="L178" s="117"/>
      <c r="M178" s="122"/>
      <c r="N178" s="118"/>
      <c r="P178" s="132"/>
    </row>
    <row r="179" spans="1:16" s="7" customFormat="1" ht="52" x14ac:dyDescent="0.25">
      <c r="A179" s="103">
        <f>COUNTIF(G$13:G179,"&gt;0")</f>
        <v>129</v>
      </c>
      <c r="B179" s="93" t="str">
        <f>B178</f>
        <v>Nee</v>
      </c>
      <c r="C179" s="104" t="s">
        <v>286</v>
      </c>
      <c r="D179" s="101" t="s">
        <v>121</v>
      </c>
      <c r="E179" s="101" t="s">
        <v>129</v>
      </c>
      <c r="F179" s="101" t="s">
        <v>135</v>
      </c>
      <c r="G179" s="102">
        <f>LEFT(D179,3)*LEFT(E179,3)*LEFT(F179,2)</f>
        <v>180</v>
      </c>
      <c r="H179" s="102" t="str">
        <f>IF(G179&gt;400,"Werken stoppen",IF(G179&gt;200,"Directe verbetering vereist",IF(G179&gt;400,"Directe verbetering vereist",IF(G179&gt;70,"Maatregelen vereist",IF(G179&gt;200,"Maatregelen vereist",IF(G179&gt;20,"Aandacht vereist",IF(G179&gt;70,"Aandacht vereist",IF(G179&lt;=20,"Aanvaardbaar Risico"))))))))</f>
        <v>Maatregelen vereist</v>
      </c>
      <c r="I179" s="89" t="s">
        <v>394</v>
      </c>
      <c r="J179" s="101" t="s">
        <v>119</v>
      </c>
      <c r="K179" s="101" t="s">
        <v>129</v>
      </c>
      <c r="L179" s="101" t="s">
        <v>135</v>
      </c>
      <c r="M179" s="102">
        <f>LEFT(J179,3)*LEFT(K179,3)*LEFT(L179,2)</f>
        <v>30</v>
      </c>
      <c r="N179" s="102" t="str">
        <f>IF(M179&gt;400,"Werken stoppen",IF(M179&gt;200,"Directe verbetering vereist",IF(M179&gt;400,"Directe verbetering vereist",IF(M179&gt;70,"Maatregelen vereist",IF(M179&gt;200,"Maatregelen vereist",IF(M179&gt;20,"Aandacht vereist",IF(M179&gt;70,"Aandacht vereist",IF(M179&lt;=20,"Aanvaardbaar Risico"))))))))</f>
        <v>Aandacht vereist</v>
      </c>
      <c r="P179" s="132"/>
    </row>
    <row r="180" spans="1:16" s="7" customFormat="1" ht="58" x14ac:dyDescent="0.25">
      <c r="A180" s="103">
        <f>COUNTIF(G$13:G180,"&gt;0")</f>
        <v>130</v>
      </c>
      <c r="B180" s="93" t="str">
        <f>B179</f>
        <v>Nee</v>
      </c>
      <c r="C180" s="104" t="s">
        <v>287</v>
      </c>
      <c r="D180" s="101" t="s">
        <v>121</v>
      </c>
      <c r="E180" s="101" t="s">
        <v>129</v>
      </c>
      <c r="F180" s="101" t="s">
        <v>135</v>
      </c>
      <c r="G180" s="102">
        <f>LEFT(D180,3)*LEFT(E180,3)*LEFT(F180,2)</f>
        <v>180</v>
      </c>
      <c r="H180" s="102" t="str">
        <f>IF(G180&gt;400,"Werken stoppen",IF(G180&gt;200,"Directe verbetering vereist",IF(G180&gt;400,"Directe verbetering vereist",IF(G180&gt;70,"Maatregelen vereist",IF(G180&gt;200,"Maatregelen vereist",IF(G180&gt;20,"Aandacht vereist",IF(G180&gt;70,"Aandacht vereist",IF(G180&lt;=20,"Aanvaardbaar Risico"))))))))</f>
        <v>Maatregelen vereist</v>
      </c>
      <c r="I180" s="89" t="s">
        <v>394</v>
      </c>
      <c r="J180" s="101" t="s">
        <v>119</v>
      </c>
      <c r="K180" s="101" t="s">
        <v>129</v>
      </c>
      <c r="L180" s="101" t="s">
        <v>135</v>
      </c>
      <c r="M180" s="102">
        <f>LEFT(J180,3)*LEFT(K180,3)*LEFT(L180,2)</f>
        <v>30</v>
      </c>
      <c r="N180" s="102" t="str">
        <f>IF(M180&gt;400,"Werken stoppen",IF(M180&gt;200,"Directe verbetering vereist",IF(M180&gt;400,"Directe verbetering vereist",IF(M180&gt;70,"Maatregelen vereist",IF(M180&gt;200,"Maatregelen vereist",IF(M180&gt;20,"Aandacht vereist",IF(M180&gt;70,"Aandacht vereist",IF(M180&lt;=20,"Aanvaardbaar Risico"))))))))</f>
        <v>Aandacht vereist</v>
      </c>
      <c r="P180" s="132"/>
    </row>
    <row r="181" spans="1:16" s="7" customFormat="1" ht="29" x14ac:dyDescent="0.25">
      <c r="A181" s="103">
        <f>COUNTIF(G$13:G181,"&gt;0")</f>
        <v>131</v>
      </c>
      <c r="B181" s="93" t="str">
        <f>B180</f>
        <v>Nee</v>
      </c>
      <c r="C181" s="104" t="s">
        <v>283</v>
      </c>
      <c r="D181" s="101" t="s">
        <v>121</v>
      </c>
      <c r="E181" s="101" t="s">
        <v>129</v>
      </c>
      <c r="F181" s="101" t="s">
        <v>136</v>
      </c>
      <c r="G181" s="102">
        <f>LEFT(D181,3)*LEFT(E181,3)*LEFT(F181,2)</f>
        <v>420</v>
      </c>
      <c r="H181" s="102" t="str">
        <f>IF(G181&gt;400,"Werken stoppen",IF(G181&gt;200,"Directe verbetering vereist",IF(G181&gt;400,"Directe verbetering vereist",IF(G181&gt;70,"Maatregelen vereist",IF(G181&gt;200,"Maatregelen vereist",IF(G181&gt;20,"Aandacht vereist",IF(G181&gt;70,"Aandacht vereist",IF(G181&lt;=20,"Aanvaardbaar Risico"))))))))</f>
        <v>Werken stoppen</v>
      </c>
      <c r="I181" s="89" t="s">
        <v>395</v>
      </c>
      <c r="J181" s="101" t="s">
        <v>119</v>
      </c>
      <c r="K181" s="101" t="s">
        <v>129</v>
      </c>
      <c r="L181" s="101" t="s">
        <v>136</v>
      </c>
      <c r="M181" s="102">
        <f>LEFT(J181,3)*LEFT(K181,3)*LEFT(L181,2)</f>
        <v>70</v>
      </c>
      <c r="N181" s="102" t="str">
        <f>IF(M181&gt;400,"Werken stoppen",IF(M181&gt;200,"Directe verbetering vereist",IF(M181&gt;400,"Directe verbetering vereist",IF(M181&gt;70,"Maatregelen vereist",IF(M181&gt;200,"Maatregelen vereist",IF(M181&gt;20,"Aandacht vereist",IF(M181&gt;70,"Aandacht vereist",IF(M181&lt;=20,"Aanvaardbaar Risico"))))))))</f>
        <v>Aandacht vereist</v>
      </c>
      <c r="P181" s="132"/>
    </row>
    <row r="182" spans="1:16" s="7" customFormat="1" ht="29" x14ac:dyDescent="0.25">
      <c r="A182" s="103">
        <f>COUNTIF(G$13:G182,"&gt;0")</f>
        <v>132</v>
      </c>
      <c r="B182" s="93" t="str">
        <f>B181</f>
        <v>Nee</v>
      </c>
      <c r="C182" s="104" t="s">
        <v>285</v>
      </c>
      <c r="D182" s="101" t="s">
        <v>121</v>
      </c>
      <c r="E182" s="101" t="s">
        <v>129</v>
      </c>
      <c r="F182" s="101" t="s">
        <v>136</v>
      </c>
      <c r="G182" s="102">
        <f>LEFT(D182,3)*LEFT(E182,3)*LEFT(F182,2)</f>
        <v>420</v>
      </c>
      <c r="H182" s="102" t="str">
        <f>IF(G182&gt;400,"Werken stoppen",IF(G182&gt;200,"Directe verbetering vereist",IF(G182&gt;400,"Directe verbetering vereist",IF(G182&gt;70,"Maatregelen vereist",IF(G182&gt;200,"Maatregelen vereist",IF(G182&gt;20,"Aandacht vereist",IF(G182&gt;70,"Aandacht vereist",IF(G182&lt;=20,"Aanvaardbaar Risico"))))))))</f>
        <v>Werken stoppen</v>
      </c>
      <c r="I182" s="89" t="s">
        <v>396</v>
      </c>
      <c r="J182" s="101" t="s">
        <v>117</v>
      </c>
      <c r="K182" s="101" t="s">
        <v>129</v>
      </c>
      <c r="L182" s="101" t="s">
        <v>136</v>
      </c>
      <c r="M182" s="102">
        <f>LEFT(J182,3)*LEFT(K182,3)*LEFT(L182,2)</f>
        <v>14</v>
      </c>
      <c r="N182" s="102" t="str">
        <f>IF(M182&gt;400,"Werken stoppen",IF(M182&gt;200,"Directe verbetering vereist",IF(M182&gt;400,"Directe verbetering vereist",IF(M182&gt;70,"Maatregelen vereist",IF(M182&gt;200,"Maatregelen vereist",IF(M182&gt;20,"Aandacht vereist",IF(M182&gt;70,"Aandacht vereist",IF(M182&lt;=20,"Aanvaardbaar Risico"))))))))</f>
        <v>Aanvaardbaar Risico</v>
      </c>
      <c r="P182" s="132"/>
    </row>
    <row r="183" spans="1:16" s="7" customFormat="1" ht="26" x14ac:dyDescent="0.25">
      <c r="A183" s="103">
        <f>COUNTIF(G$13:G183,"&gt;0")</f>
        <v>133</v>
      </c>
      <c r="B183" s="93" t="str">
        <f>B182</f>
        <v>Nee</v>
      </c>
      <c r="C183" s="104" t="s">
        <v>284</v>
      </c>
      <c r="D183" s="101" t="s">
        <v>121</v>
      </c>
      <c r="E183" s="101" t="s">
        <v>129</v>
      </c>
      <c r="F183" s="101" t="s">
        <v>136</v>
      </c>
      <c r="G183" s="102">
        <f>LEFT(D183,3)*LEFT(E183,3)*LEFT(F183,2)</f>
        <v>420</v>
      </c>
      <c r="H183" s="102" t="str">
        <f>IF(G183&gt;400,"Werken stoppen",IF(G183&gt;200,"Directe verbetering vereist",IF(G183&gt;400,"Directe verbetering vereist",IF(G183&gt;70,"Maatregelen vereist",IF(G183&gt;200,"Maatregelen vereist",IF(G183&gt;20,"Aandacht vereist",IF(G183&gt;70,"Aandacht vereist",IF(G183&lt;=20,"Aanvaardbaar Risico"))))))))</f>
        <v>Werken stoppen</v>
      </c>
      <c r="I183" s="89" t="s">
        <v>397</v>
      </c>
      <c r="J183" s="101" t="s">
        <v>117</v>
      </c>
      <c r="K183" s="101" t="s">
        <v>129</v>
      </c>
      <c r="L183" s="101" t="s">
        <v>136</v>
      </c>
      <c r="M183" s="102">
        <f>LEFT(J183,3)*LEFT(K183,3)*LEFT(L183,2)</f>
        <v>14</v>
      </c>
      <c r="N183" s="102" t="str">
        <f>IF(M183&gt;400,"Werken stoppen",IF(M183&gt;200,"Directe verbetering vereist",IF(M183&gt;400,"Directe verbetering vereist",IF(M183&gt;70,"Maatregelen vereist",IF(M183&gt;200,"Maatregelen vereist",IF(M183&gt;20,"Aandacht vereist",IF(M183&gt;70,"Aandacht vereist",IF(M183&lt;=20,"Aanvaardbaar Risico"))))))))</f>
        <v>Aanvaardbaar Risico</v>
      </c>
      <c r="P183" s="132"/>
    </row>
    <row r="184" spans="1:16" s="7" customFormat="1" ht="21" customHeight="1" x14ac:dyDescent="0.25">
      <c r="A184" s="115"/>
      <c r="B184" s="92" t="s">
        <v>170</v>
      </c>
      <c r="C184" s="116" t="s">
        <v>187</v>
      </c>
      <c r="D184" s="117"/>
      <c r="E184" s="117"/>
      <c r="F184" s="117"/>
      <c r="G184" s="118"/>
      <c r="H184" s="119"/>
      <c r="I184" s="120"/>
      <c r="J184" s="121"/>
      <c r="K184" s="117"/>
      <c r="L184" s="117"/>
      <c r="M184" s="122"/>
      <c r="N184" s="118"/>
      <c r="P184" s="132"/>
    </row>
    <row r="185" spans="1:16" s="7" customFormat="1" ht="58" x14ac:dyDescent="0.25">
      <c r="A185" s="103">
        <f>COUNTIF(G$13:G185,"&gt;0")</f>
        <v>134</v>
      </c>
      <c r="B185" s="93" t="str">
        <f>B184</f>
        <v>Nee</v>
      </c>
      <c r="C185" s="104" t="s">
        <v>291</v>
      </c>
      <c r="D185" s="101" t="s">
        <v>122</v>
      </c>
      <c r="E185" s="101" t="s">
        <v>129</v>
      </c>
      <c r="F185" s="101" t="s">
        <v>135</v>
      </c>
      <c r="G185" s="102">
        <f>LEFT(D185,3)*LEFT(E185,3)*LEFT(F185,2)</f>
        <v>300</v>
      </c>
      <c r="H185" s="102" t="str">
        <f>IF(G185&gt;400,"Werken stoppen",IF(G185&gt;200,"Directe verbetering vereist",IF(G185&gt;400,"Directe verbetering vereist",IF(G185&gt;70,"Maatregelen vereist",IF(G185&gt;200,"Maatregelen vereist",IF(G185&gt;20,"Aandacht vereist",IF(G185&gt;70,"Aandacht vereist",IF(G185&lt;=20,"Aanvaardbaar Risico"))))))))</f>
        <v>Directe verbetering vereist</v>
      </c>
      <c r="I185" s="105" t="s">
        <v>398</v>
      </c>
      <c r="J185" s="101" t="s">
        <v>119</v>
      </c>
      <c r="K185" s="101" t="s">
        <v>129</v>
      </c>
      <c r="L185" s="101" t="s">
        <v>135</v>
      </c>
      <c r="M185" s="102">
        <f>LEFT(J185,3)*LEFT(K185,3)*LEFT(L185,2)</f>
        <v>30</v>
      </c>
      <c r="N185" s="102" t="str">
        <f>IF(M185&gt;400,"Werken stoppen",IF(M185&gt;200,"Directe verbetering vereist",IF(M185&gt;400,"Directe verbetering vereist",IF(M185&gt;70,"Maatregelen vereist",IF(M185&gt;200,"Maatregelen vereist",IF(M185&gt;20,"Aandacht vereist",IF(M185&gt;70,"Aandacht vereist",IF(M185&lt;=20,"Aanvaardbaar Risico"))))))))</f>
        <v>Aandacht vereist</v>
      </c>
      <c r="P185" s="132"/>
    </row>
    <row r="186" spans="1:16" s="7" customFormat="1" ht="65" x14ac:dyDescent="0.25">
      <c r="A186" s="103">
        <f>COUNTIF(G$13:G186,"&gt;0")</f>
        <v>135</v>
      </c>
      <c r="B186" s="93" t="str">
        <f>B185</f>
        <v>Nee</v>
      </c>
      <c r="C186" s="104" t="s">
        <v>399</v>
      </c>
      <c r="D186" s="101" t="s">
        <v>122</v>
      </c>
      <c r="E186" s="101" t="s">
        <v>129</v>
      </c>
      <c r="F186" s="101" t="s">
        <v>137</v>
      </c>
      <c r="G186" s="102">
        <f>LEFT(D186,3)*LEFT(E186,3)*LEFT(F186,2)</f>
        <v>1500</v>
      </c>
      <c r="H186" s="102" t="str">
        <f>IF(G186&gt;400,"Werken stoppen",IF(G186&gt;200,"Directe verbetering vereist",IF(G186&gt;400,"Directe verbetering vereist",IF(G186&gt;70,"Maatregelen vereist",IF(G186&gt;200,"Maatregelen vereist",IF(G186&gt;20,"Aandacht vereist",IF(G186&gt;70,"Aandacht vereist",IF(G186&lt;=20,"Aanvaardbaar Risico"))))))))</f>
        <v>Werken stoppen</v>
      </c>
      <c r="I186" s="105" t="s">
        <v>461</v>
      </c>
      <c r="J186" s="101" t="s">
        <v>118</v>
      </c>
      <c r="K186" s="101" t="s">
        <v>129</v>
      </c>
      <c r="L186" s="101" t="s">
        <v>137</v>
      </c>
      <c r="M186" s="102">
        <f>LEFT(J186,3)*LEFT(K186,3)*LEFT(L186,2)</f>
        <v>75</v>
      </c>
      <c r="N186" s="102" t="str">
        <f>IF(M186&gt;400,"Werken stoppen",IF(M186&gt;200,"Directe verbetering vereist",IF(M186&gt;400,"Directe verbetering vereist",IF(M186&gt;70,"Maatregelen vereist",IF(M186&gt;200,"Maatregelen vereist",IF(M186&gt;20,"Aandacht vereist",IF(M186&gt;70,"Aandacht vereist",IF(M186&lt;=20,"Aanvaardbaar Risico"))))))))</f>
        <v>Maatregelen vereist</v>
      </c>
      <c r="P186" s="132"/>
    </row>
    <row r="187" spans="1:16" s="7" customFormat="1" ht="29" x14ac:dyDescent="0.25">
      <c r="A187" s="103">
        <f>COUNTIF(G$13:G187,"&gt;0")</f>
        <v>136</v>
      </c>
      <c r="B187" s="93" t="str">
        <f>B186</f>
        <v>Nee</v>
      </c>
      <c r="C187" s="104" t="s">
        <v>288</v>
      </c>
      <c r="D187" s="101" t="s">
        <v>121</v>
      </c>
      <c r="E187" s="101" t="s">
        <v>129</v>
      </c>
      <c r="F187" s="101" t="s">
        <v>135</v>
      </c>
      <c r="G187" s="102">
        <f>LEFT(D187,3)*LEFT(E187,3)*LEFT(F187,2)</f>
        <v>180</v>
      </c>
      <c r="H187" s="102" t="str">
        <f>IF(G187&gt;400,"Werken stoppen",IF(G187&gt;200,"Directe verbetering vereist",IF(G187&gt;400,"Directe verbetering vereist",IF(G187&gt;70,"Maatregelen vereist",IF(G187&gt;200,"Maatregelen vereist",IF(G187&gt;20,"Aandacht vereist",IF(G187&gt;70,"Aandacht vereist",IF(G187&lt;=20,"Aanvaardbaar Risico"))))))))</f>
        <v>Maatregelen vereist</v>
      </c>
      <c r="I187" s="105" t="s">
        <v>185</v>
      </c>
      <c r="J187" s="101" t="s">
        <v>118</v>
      </c>
      <c r="K187" s="101" t="s">
        <v>129</v>
      </c>
      <c r="L187" s="101" t="s">
        <v>135</v>
      </c>
      <c r="M187" s="102">
        <f>LEFT(J187,3)*LEFT(K187,3)*LEFT(L187,2)</f>
        <v>15</v>
      </c>
      <c r="N187" s="102" t="str">
        <f>IF(M187&gt;400,"Werken stoppen",IF(M187&gt;200,"Directe verbetering vereist",IF(M187&gt;400,"Directe verbetering vereist",IF(M187&gt;70,"Maatregelen vereist",IF(M187&gt;200,"Maatregelen vereist",IF(M187&gt;20,"Aandacht vereist",IF(M187&gt;70,"Aandacht vereist",IF(M187&lt;=20,"Aanvaardbaar Risico"))))))))</f>
        <v>Aanvaardbaar Risico</v>
      </c>
      <c r="P187" s="132"/>
    </row>
    <row r="188" spans="1:16" s="7" customFormat="1" ht="43.5" x14ac:dyDescent="0.25">
      <c r="A188" s="103">
        <f>COUNTIF(G$13:G188,"&gt;0")</f>
        <v>137</v>
      </c>
      <c r="B188" s="93" t="str">
        <f>B187</f>
        <v>Nee</v>
      </c>
      <c r="C188" s="104" t="s">
        <v>289</v>
      </c>
      <c r="D188" s="101" t="s">
        <v>121</v>
      </c>
      <c r="E188" s="101" t="s">
        <v>129</v>
      </c>
      <c r="F188" s="101" t="s">
        <v>137</v>
      </c>
      <c r="G188" s="102">
        <f>LEFT(D188,3)*LEFT(E188,3)*LEFT(F188,2)</f>
        <v>900</v>
      </c>
      <c r="H188" s="102" t="str">
        <f>IF(G188&gt;400,"Werken stoppen",IF(G188&gt;200,"Directe verbetering vereist",IF(G188&gt;400,"Directe verbetering vereist",IF(G188&gt;70,"Maatregelen vereist",IF(G188&gt;200,"Maatregelen vereist",IF(G188&gt;20,"Aandacht vereist",IF(G188&gt;70,"Aandacht vereist",IF(G188&lt;=20,"Aanvaardbaar Risico"))))))))</f>
        <v>Werken stoppen</v>
      </c>
      <c r="I188" s="105" t="s">
        <v>400</v>
      </c>
      <c r="J188" s="101" t="s">
        <v>117</v>
      </c>
      <c r="K188" s="101" t="s">
        <v>129</v>
      </c>
      <c r="L188" s="101" t="s">
        <v>137</v>
      </c>
      <c r="M188" s="102">
        <f>LEFT(J188,3)*LEFT(K188,3)*LEFT(L188,2)</f>
        <v>30</v>
      </c>
      <c r="N188" s="102" t="str">
        <f>IF(M188&gt;400,"Werken stoppen",IF(M188&gt;200,"Directe verbetering vereist",IF(M188&gt;400,"Directe verbetering vereist",IF(M188&gt;70,"Maatregelen vereist",IF(M188&gt;200,"Maatregelen vereist",IF(M188&gt;20,"Aandacht vereist",IF(M188&gt;70,"Aandacht vereist",IF(M188&lt;=20,"Aanvaardbaar Risico"))))))))</f>
        <v>Aandacht vereist</v>
      </c>
      <c r="P188" s="132"/>
    </row>
    <row r="189" spans="1:16" s="7" customFormat="1" ht="29" x14ac:dyDescent="0.25">
      <c r="A189" s="103">
        <f>COUNTIF(G$13:G189,"&gt;0")</f>
        <v>138</v>
      </c>
      <c r="B189" s="93" t="str">
        <f>B188</f>
        <v>Nee</v>
      </c>
      <c r="C189" s="104" t="s">
        <v>290</v>
      </c>
      <c r="D189" s="101" t="s">
        <v>121</v>
      </c>
      <c r="E189" s="101" t="s">
        <v>129</v>
      </c>
      <c r="F189" s="101" t="s">
        <v>137</v>
      </c>
      <c r="G189" s="102">
        <f>LEFT(D189,3)*LEFT(E189,3)*LEFT(F189,2)</f>
        <v>900</v>
      </c>
      <c r="H189" s="102" t="str">
        <f>IF(G189&gt;400,"Werken stoppen",IF(G189&gt;200,"Directe verbetering vereist",IF(G189&gt;400,"Directe verbetering vereist",IF(G189&gt;70,"Maatregelen vereist",IF(G189&gt;200,"Maatregelen vereist",IF(G189&gt;20,"Aandacht vereist",IF(G189&gt;70,"Aandacht vereist",IF(G189&lt;=20,"Aanvaardbaar Risico"))))))))</f>
        <v>Werken stoppen</v>
      </c>
      <c r="I189" s="105" t="s">
        <v>401</v>
      </c>
      <c r="J189" s="101" t="s">
        <v>117</v>
      </c>
      <c r="K189" s="101" t="s">
        <v>129</v>
      </c>
      <c r="L189" s="101" t="s">
        <v>137</v>
      </c>
      <c r="M189" s="102">
        <f>LEFT(J189,3)*LEFT(K189,3)*LEFT(L189,2)</f>
        <v>30</v>
      </c>
      <c r="N189" s="102" t="str">
        <f>IF(M189&gt;400,"Werken stoppen",IF(M189&gt;200,"Directe verbetering vereist",IF(M189&gt;400,"Directe verbetering vereist",IF(M189&gt;70,"Maatregelen vereist",IF(M189&gt;200,"Maatregelen vereist",IF(M189&gt;20,"Aandacht vereist",IF(M189&gt;70,"Aandacht vereist",IF(M189&lt;=20,"Aanvaardbaar Risico"))))))))</f>
        <v>Aandacht vereist</v>
      </c>
      <c r="P189" s="132"/>
    </row>
    <row r="190" spans="1:16" s="7" customFormat="1" ht="22.5" customHeight="1" x14ac:dyDescent="0.25">
      <c r="A190" s="115"/>
      <c r="B190" s="92" t="s">
        <v>170</v>
      </c>
      <c r="C190" s="116" t="s">
        <v>292</v>
      </c>
      <c r="D190" s="117"/>
      <c r="E190" s="117"/>
      <c r="F190" s="117"/>
      <c r="G190" s="118"/>
      <c r="H190" s="119"/>
      <c r="I190" s="120"/>
      <c r="J190" s="121"/>
      <c r="K190" s="117"/>
      <c r="L190" s="117"/>
      <c r="M190" s="122"/>
      <c r="N190" s="118"/>
      <c r="P190" s="132"/>
    </row>
    <row r="191" spans="1:16" s="7" customFormat="1" ht="43.5" x14ac:dyDescent="0.25">
      <c r="A191" s="103">
        <f>COUNTIF(G$13:G191,"&gt;0")</f>
        <v>139</v>
      </c>
      <c r="B191" s="93" t="str">
        <f t="shared" ref="B191:B196" si="37">B190</f>
        <v>Nee</v>
      </c>
      <c r="C191" s="104" t="s">
        <v>293</v>
      </c>
      <c r="D191" s="101" t="s">
        <v>121</v>
      </c>
      <c r="E191" s="101" t="s">
        <v>129</v>
      </c>
      <c r="F191" s="101" t="s">
        <v>137</v>
      </c>
      <c r="G191" s="102">
        <f t="shared" ref="G191:G196" si="38">LEFT(D191,3)*LEFT(E191,3)*LEFT(F191,2)</f>
        <v>900</v>
      </c>
      <c r="H191" s="102" t="str">
        <f t="shared" ref="H191:H196" si="39">IF(G191&gt;400,"Werken stoppen",IF(G191&gt;200,"Directe verbetering vereist",IF(G191&gt;400,"Directe verbetering vereist",IF(G191&gt;70,"Maatregelen vereist",IF(G191&gt;200,"Maatregelen vereist",IF(G191&gt;20,"Aandacht vereist",IF(G191&gt;70,"Aandacht vereist",IF(G191&lt;=20,"Aanvaardbaar Risico"))))))))</f>
        <v>Werken stoppen</v>
      </c>
      <c r="I191" s="89" t="s">
        <v>402</v>
      </c>
      <c r="J191" s="101" t="s">
        <v>117</v>
      </c>
      <c r="K191" s="101" t="s">
        <v>129</v>
      </c>
      <c r="L191" s="101" t="s">
        <v>137</v>
      </c>
      <c r="M191" s="102">
        <f t="shared" ref="M191:M196" si="40">LEFT(J191,3)*LEFT(K191,3)*LEFT(L191,2)</f>
        <v>30</v>
      </c>
      <c r="N191" s="102" t="str">
        <f t="shared" ref="N191:N196" si="41">IF(M191&gt;400,"Werken stoppen",IF(M191&gt;200,"Directe verbetering vereist",IF(M191&gt;400,"Directe verbetering vereist",IF(M191&gt;70,"Maatregelen vereist",IF(M191&gt;200,"Maatregelen vereist",IF(M191&gt;20,"Aandacht vereist",IF(M191&gt;70,"Aandacht vereist",IF(M191&lt;=20,"Aanvaardbaar Risico"))))))))</f>
        <v>Aandacht vereist</v>
      </c>
      <c r="P191" s="132"/>
    </row>
    <row r="192" spans="1:16" s="7" customFormat="1" ht="29" x14ac:dyDescent="0.25">
      <c r="A192" s="103">
        <f>COUNTIF(G$13:G192,"&gt;0")</f>
        <v>140</v>
      </c>
      <c r="B192" s="93" t="str">
        <f t="shared" si="37"/>
        <v>Nee</v>
      </c>
      <c r="C192" s="104" t="s">
        <v>294</v>
      </c>
      <c r="D192" s="101" t="s">
        <v>121</v>
      </c>
      <c r="E192" s="101" t="s">
        <v>129</v>
      </c>
      <c r="F192" s="101" t="s">
        <v>137</v>
      </c>
      <c r="G192" s="102">
        <f t="shared" si="38"/>
        <v>900</v>
      </c>
      <c r="H192" s="102" t="str">
        <f t="shared" si="39"/>
        <v>Werken stoppen</v>
      </c>
      <c r="I192" s="89" t="s">
        <v>403</v>
      </c>
      <c r="J192" s="101" t="s">
        <v>117</v>
      </c>
      <c r="K192" s="101" t="s">
        <v>129</v>
      </c>
      <c r="L192" s="101" t="s">
        <v>137</v>
      </c>
      <c r="M192" s="102">
        <f t="shared" si="40"/>
        <v>30</v>
      </c>
      <c r="N192" s="102" t="str">
        <f t="shared" si="41"/>
        <v>Aandacht vereist</v>
      </c>
      <c r="P192" s="132"/>
    </row>
    <row r="193" spans="1:16" s="7" customFormat="1" ht="26" x14ac:dyDescent="0.25">
      <c r="A193" s="103">
        <f>COUNTIF(G$13:G193,"&gt;0")</f>
        <v>141</v>
      </c>
      <c r="B193" s="93" t="str">
        <f t="shared" si="37"/>
        <v>Nee</v>
      </c>
      <c r="C193" s="104" t="s">
        <v>184</v>
      </c>
      <c r="D193" s="101" t="s">
        <v>121</v>
      </c>
      <c r="E193" s="101" t="s">
        <v>129</v>
      </c>
      <c r="F193" s="101" t="s">
        <v>136</v>
      </c>
      <c r="G193" s="102">
        <f t="shared" si="38"/>
        <v>420</v>
      </c>
      <c r="H193" s="102" t="str">
        <f t="shared" si="39"/>
        <v>Werken stoppen</v>
      </c>
      <c r="I193" s="89" t="s">
        <v>403</v>
      </c>
      <c r="J193" s="101" t="s">
        <v>120</v>
      </c>
      <c r="K193" s="101" t="s">
        <v>129</v>
      </c>
      <c r="L193" s="101" t="s">
        <v>134</v>
      </c>
      <c r="M193" s="102">
        <f t="shared" si="40"/>
        <v>30</v>
      </c>
      <c r="N193" s="102" t="str">
        <f t="shared" si="41"/>
        <v>Aandacht vereist</v>
      </c>
      <c r="P193" s="132"/>
    </row>
    <row r="194" spans="1:16" s="7" customFormat="1" ht="26" x14ac:dyDescent="0.25">
      <c r="A194" s="103">
        <f>COUNTIF(G$13:G194,"&gt;0")</f>
        <v>142</v>
      </c>
      <c r="B194" s="93" t="str">
        <f t="shared" si="37"/>
        <v>Nee</v>
      </c>
      <c r="C194" s="104" t="s">
        <v>186</v>
      </c>
      <c r="D194" s="101" t="s">
        <v>121</v>
      </c>
      <c r="E194" s="101" t="s">
        <v>129</v>
      </c>
      <c r="F194" s="101" t="s">
        <v>137</v>
      </c>
      <c r="G194" s="102">
        <f t="shared" si="38"/>
        <v>900</v>
      </c>
      <c r="H194" s="102" t="str">
        <f t="shared" si="39"/>
        <v>Werken stoppen</v>
      </c>
      <c r="I194" s="89" t="s">
        <v>403</v>
      </c>
      <c r="J194" s="101" t="s">
        <v>120</v>
      </c>
      <c r="K194" s="101" t="s">
        <v>129</v>
      </c>
      <c r="L194" s="101" t="s">
        <v>135</v>
      </c>
      <c r="M194" s="102">
        <f t="shared" si="40"/>
        <v>90</v>
      </c>
      <c r="N194" s="102" t="str">
        <f t="shared" si="41"/>
        <v>Maatregelen vereist</v>
      </c>
      <c r="P194" s="132"/>
    </row>
    <row r="195" spans="1:16" s="7" customFormat="1" ht="43.5" x14ac:dyDescent="0.25">
      <c r="A195" s="103">
        <f>COUNTIF(G$13:G195,"&gt;0")</f>
        <v>143</v>
      </c>
      <c r="B195" s="93" t="str">
        <f t="shared" si="37"/>
        <v>Nee</v>
      </c>
      <c r="C195" s="104" t="s">
        <v>295</v>
      </c>
      <c r="D195" s="101" t="s">
        <v>121</v>
      </c>
      <c r="E195" s="101" t="s">
        <v>129</v>
      </c>
      <c r="F195" s="101" t="s">
        <v>137</v>
      </c>
      <c r="G195" s="102">
        <f t="shared" si="38"/>
        <v>900</v>
      </c>
      <c r="H195" s="102" t="str">
        <f t="shared" si="39"/>
        <v>Werken stoppen</v>
      </c>
      <c r="I195" s="89" t="s">
        <v>404</v>
      </c>
      <c r="J195" s="101" t="s">
        <v>117</v>
      </c>
      <c r="K195" s="101" t="s">
        <v>129</v>
      </c>
      <c r="L195" s="101" t="s">
        <v>137</v>
      </c>
      <c r="M195" s="102">
        <f t="shared" si="40"/>
        <v>30</v>
      </c>
      <c r="N195" s="102" t="str">
        <f t="shared" si="41"/>
        <v>Aandacht vereist</v>
      </c>
      <c r="P195" s="132"/>
    </row>
    <row r="196" spans="1:16" s="7" customFormat="1" ht="43.5" x14ac:dyDescent="0.25">
      <c r="A196" s="103">
        <f>COUNTIF(G$13:G196,"&gt;0")</f>
        <v>144</v>
      </c>
      <c r="B196" s="93" t="str">
        <f t="shared" si="37"/>
        <v>Nee</v>
      </c>
      <c r="C196" s="104" t="s">
        <v>296</v>
      </c>
      <c r="D196" s="101" t="s">
        <v>121</v>
      </c>
      <c r="E196" s="101" t="s">
        <v>129</v>
      </c>
      <c r="F196" s="101" t="s">
        <v>137</v>
      </c>
      <c r="G196" s="102">
        <f t="shared" si="38"/>
        <v>900</v>
      </c>
      <c r="H196" s="102" t="str">
        <f t="shared" si="39"/>
        <v>Werken stoppen</v>
      </c>
      <c r="I196" s="89" t="s">
        <v>404</v>
      </c>
      <c r="J196" s="101" t="s">
        <v>117</v>
      </c>
      <c r="K196" s="101" t="s">
        <v>129</v>
      </c>
      <c r="L196" s="101" t="s">
        <v>137</v>
      </c>
      <c r="M196" s="102">
        <f t="shared" si="40"/>
        <v>30</v>
      </c>
      <c r="N196" s="102" t="str">
        <f t="shared" si="41"/>
        <v>Aandacht vereist</v>
      </c>
      <c r="P196" s="132"/>
    </row>
    <row r="197" spans="1:16" s="7" customFormat="1" ht="29" x14ac:dyDescent="0.25">
      <c r="A197" s="115"/>
      <c r="B197" s="92" t="s">
        <v>169</v>
      </c>
      <c r="C197" s="116" t="s">
        <v>297</v>
      </c>
      <c r="D197" s="117"/>
      <c r="E197" s="117"/>
      <c r="F197" s="117"/>
      <c r="G197" s="118"/>
      <c r="H197" s="119"/>
      <c r="I197" s="120"/>
      <c r="J197" s="121"/>
      <c r="K197" s="117"/>
      <c r="L197" s="117"/>
      <c r="M197" s="122"/>
      <c r="N197" s="118"/>
      <c r="P197" s="132"/>
    </row>
    <row r="198" spans="1:16" s="7" customFormat="1" ht="39" x14ac:dyDescent="0.25">
      <c r="A198" s="103">
        <f>COUNTIF(G$13:G198,"&gt;0")</f>
        <v>145</v>
      </c>
      <c r="B198" s="93" t="str">
        <f t="shared" ref="B198:B203" si="42">B197</f>
        <v>Ja</v>
      </c>
      <c r="C198" s="104" t="s">
        <v>298</v>
      </c>
      <c r="D198" s="101" t="s">
        <v>121</v>
      </c>
      <c r="E198" s="101" t="s">
        <v>129</v>
      </c>
      <c r="F198" s="101" t="s">
        <v>137</v>
      </c>
      <c r="G198" s="102">
        <f t="shared" ref="G198:G203" si="43">LEFT(D198,3)*LEFT(E198,3)*LEFT(F198,2)</f>
        <v>900</v>
      </c>
      <c r="H198" s="102" t="str">
        <f t="shared" ref="H198:H203" si="44">IF(G198&gt;400,"Werken stoppen",IF(G198&gt;200,"Directe verbetering vereist",IF(G198&gt;400,"Directe verbetering vereist",IF(G198&gt;70,"Maatregelen vereist",IF(G198&gt;200,"Maatregelen vereist",IF(G198&gt;20,"Aandacht vereist",IF(G198&gt;70,"Aandacht vereist",IF(G198&lt;=20,"Aanvaardbaar Risico"))))))))</f>
        <v>Werken stoppen</v>
      </c>
      <c r="I198" s="105" t="s">
        <v>462</v>
      </c>
      <c r="J198" s="101" t="s">
        <v>117</v>
      </c>
      <c r="K198" s="101" t="s">
        <v>129</v>
      </c>
      <c r="L198" s="101" t="s">
        <v>137</v>
      </c>
      <c r="M198" s="102">
        <f t="shared" ref="M198:M203" si="45">LEFT(J198,3)*LEFT(K198,3)*LEFT(L198,2)</f>
        <v>30</v>
      </c>
      <c r="N198" s="102" t="str">
        <f t="shared" ref="N198:N203" si="46">IF(M198&gt;400,"Werken stoppen",IF(M198&gt;200,"Directe verbetering vereist",IF(M198&gt;400,"Directe verbetering vereist",IF(M198&gt;70,"Maatregelen vereist",IF(M198&gt;200,"Maatregelen vereist",IF(M198&gt;20,"Aandacht vereist",IF(M198&gt;70,"Aandacht vereist",IF(M198&lt;=20,"Aanvaardbaar Risico"))))))))</f>
        <v>Aandacht vereist</v>
      </c>
      <c r="P198" s="132"/>
    </row>
    <row r="199" spans="1:16" s="7" customFormat="1" ht="39" x14ac:dyDescent="0.25">
      <c r="A199" s="103">
        <f>COUNTIF(G$13:G199,"&gt;0")</f>
        <v>146</v>
      </c>
      <c r="B199" s="93" t="str">
        <f t="shared" si="42"/>
        <v>Ja</v>
      </c>
      <c r="C199" s="104" t="s">
        <v>302</v>
      </c>
      <c r="D199" s="101" t="s">
        <v>121</v>
      </c>
      <c r="E199" s="101" t="s">
        <v>129</v>
      </c>
      <c r="F199" s="101" t="s">
        <v>137</v>
      </c>
      <c r="G199" s="102">
        <f t="shared" si="43"/>
        <v>900</v>
      </c>
      <c r="H199" s="102" t="str">
        <f t="shared" si="44"/>
        <v>Werken stoppen</v>
      </c>
      <c r="I199" s="105" t="s">
        <v>462</v>
      </c>
      <c r="J199" s="101" t="s">
        <v>117</v>
      </c>
      <c r="K199" s="101" t="s">
        <v>129</v>
      </c>
      <c r="L199" s="101" t="s">
        <v>137</v>
      </c>
      <c r="M199" s="102">
        <f t="shared" si="45"/>
        <v>30</v>
      </c>
      <c r="N199" s="102" t="str">
        <f t="shared" si="46"/>
        <v>Aandacht vereist</v>
      </c>
      <c r="P199" s="132"/>
    </row>
    <row r="200" spans="1:16" s="7" customFormat="1" ht="52" x14ac:dyDescent="0.25">
      <c r="A200" s="103">
        <f>COUNTIF(G$13:G200,"&gt;0")</f>
        <v>147</v>
      </c>
      <c r="B200" s="93" t="str">
        <f t="shared" si="42"/>
        <v>Ja</v>
      </c>
      <c r="C200" s="104" t="s">
        <v>188</v>
      </c>
      <c r="D200" s="101" t="s">
        <v>121</v>
      </c>
      <c r="E200" s="101" t="s">
        <v>129</v>
      </c>
      <c r="F200" s="101" t="s">
        <v>137</v>
      </c>
      <c r="G200" s="102">
        <f t="shared" si="43"/>
        <v>900</v>
      </c>
      <c r="H200" s="102" t="str">
        <f t="shared" si="44"/>
        <v>Werken stoppen</v>
      </c>
      <c r="I200" s="105" t="s">
        <v>405</v>
      </c>
      <c r="J200" s="101" t="s">
        <v>117</v>
      </c>
      <c r="K200" s="101" t="s">
        <v>129</v>
      </c>
      <c r="L200" s="101" t="s">
        <v>137</v>
      </c>
      <c r="M200" s="102">
        <f t="shared" si="45"/>
        <v>30</v>
      </c>
      <c r="N200" s="102" t="str">
        <f t="shared" si="46"/>
        <v>Aandacht vereist</v>
      </c>
      <c r="P200" s="132"/>
    </row>
    <row r="201" spans="1:16" s="7" customFormat="1" ht="39" x14ac:dyDescent="0.25">
      <c r="A201" s="103">
        <f>COUNTIF(G$13:G201,"&gt;0")</f>
        <v>148</v>
      </c>
      <c r="B201" s="93" t="str">
        <f t="shared" si="42"/>
        <v>Ja</v>
      </c>
      <c r="C201" s="104" t="s">
        <v>406</v>
      </c>
      <c r="D201" s="101" t="s">
        <v>121</v>
      </c>
      <c r="E201" s="101" t="s">
        <v>129</v>
      </c>
      <c r="F201" s="101" t="s">
        <v>136</v>
      </c>
      <c r="G201" s="102">
        <f t="shared" si="43"/>
        <v>420</v>
      </c>
      <c r="H201" s="102" t="str">
        <f t="shared" si="44"/>
        <v>Werken stoppen</v>
      </c>
      <c r="I201" s="89" t="s">
        <v>407</v>
      </c>
      <c r="J201" s="101" t="s">
        <v>121</v>
      </c>
      <c r="K201" s="101" t="s">
        <v>129</v>
      </c>
      <c r="L201" s="101" t="s">
        <v>135</v>
      </c>
      <c r="M201" s="102">
        <f t="shared" si="45"/>
        <v>180</v>
      </c>
      <c r="N201" s="102" t="str">
        <f t="shared" si="46"/>
        <v>Maatregelen vereist</v>
      </c>
      <c r="P201" s="132"/>
    </row>
    <row r="202" spans="1:16" s="7" customFormat="1" ht="43.5" x14ac:dyDescent="0.25">
      <c r="A202" s="103">
        <f>COUNTIF(G$13:G202,"&gt;0")</f>
        <v>149</v>
      </c>
      <c r="B202" s="93" t="str">
        <f t="shared" si="42"/>
        <v>Ja</v>
      </c>
      <c r="C202" s="104" t="s">
        <v>299</v>
      </c>
      <c r="D202" s="101" t="s">
        <v>121</v>
      </c>
      <c r="E202" s="101" t="s">
        <v>129</v>
      </c>
      <c r="F202" s="101" t="s">
        <v>137</v>
      </c>
      <c r="G202" s="102">
        <f t="shared" si="43"/>
        <v>900</v>
      </c>
      <c r="H202" s="102" t="str">
        <f t="shared" si="44"/>
        <v>Werken stoppen</v>
      </c>
      <c r="I202" s="89" t="s">
        <v>408</v>
      </c>
      <c r="J202" s="101" t="s">
        <v>119</v>
      </c>
      <c r="K202" s="101" t="s">
        <v>129</v>
      </c>
      <c r="L202" s="101" t="s">
        <v>135</v>
      </c>
      <c r="M202" s="102">
        <f t="shared" si="45"/>
        <v>30</v>
      </c>
      <c r="N202" s="102" t="str">
        <f t="shared" si="46"/>
        <v>Aandacht vereist</v>
      </c>
      <c r="P202" s="132"/>
    </row>
    <row r="203" spans="1:16" s="7" customFormat="1" ht="43.5" x14ac:dyDescent="0.25">
      <c r="A203" s="103">
        <f>COUNTIF(G$13:G203,"&gt;0")</f>
        <v>150</v>
      </c>
      <c r="B203" s="93" t="str">
        <f t="shared" si="42"/>
        <v>Ja</v>
      </c>
      <c r="C203" s="104" t="s">
        <v>300</v>
      </c>
      <c r="D203" s="101" t="s">
        <v>121</v>
      </c>
      <c r="E203" s="101" t="s">
        <v>129</v>
      </c>
      <c r="F203" s="101" t="s">
        <v>135</v>
      </c>
      <c r="G203" s="102">
        <f t="shared" si="43"/>
        <v>180</v>
      </c>
      <c r="H203" s="102" t="str">
        <f t="shared" si="44"/>
        <v>Maatregelen vereist</v>
      </c>
      <c r="I203" s="89" t="s">
        <v>409</v>
      </c>
      <c r="J203" s="101" t="s">
        <v>117</v>
      </c>
      <c r="K203" s="101" t="s">
        <v>129</v>
      </c>
      <c r="L203" s="101" t="s">
        <v>135</v>
      </c>
      <c r="M203" s="102">
        <f t="shared" si="45"/>
        <v>6</v>
      </c>
      <c r="N203" s="102" t="str">
        <f t="shared" si="46"/>
        <v>Aanvaardbaar Risico</v>
      </c>
      <c r="P203" s="132"/>
    </row>
    <row r="204" spans="1:16" s="7" customFormat="1" ht="30" customHeight="1" x14ac:dyDescent="0.25">
      <c r="A204" s="115"/>
      <c r="B204" s="92" t="s">
        <v>170</v>
      </c>
      <c r="C204" s="116" t="s">
        <v>301</v>
      </c>
      <c r="D204" s="117"/>
      <c r="E204" s="117"/>
      <c r="F204" s="117"/>
      <c r="G204" s="118"/>
      <c r="H204" s="119"/>
      <c r="I204" s="120"/>
      <c r="J204" s="121"/>
      <c r="K204" s="117"/>
      <c r="L204" s="117"/>
      <c r="M204" s="122"/>
      <c r="N204" s="118"/>
      <c r="P204" s="132"/>
    </row>
    <row r="205" spans="1:16" s="7" customFormat="1" ht="52" x14ac:dyDescent="0.25">
      <c r="A205" s="103">
        <f>COUNTIF(G$13:G205,"&gt;0")</f>
        <v>151</v>
      </c>
      <c r="B205" s="93" t="str">
        <f t="shared" ref="B205:B262" si="47">B204</f>
        <v>Nee</v>
      </c>
      <c r="C205" s="104" t="s">
        <v>410</v>
      </c>
      <c r="D205" s="101" t="s">
        <v>121</v>
      </c>
      <c r="E205" s="101" t="s">
        <v>129</v>
      </c>
      <c r="F205" s="101" t="s">
        <v>137</v>
      </c>
      <c r="G205" s="102">
        <f t="shared" ref="G205:G210" si="48">LEFT(D205,3)*LEFT(E205,3)*LEFT(F205,2)</f>
        <v>900</v>
      </c>
      <c r="H205" s="102" t="str">
        <f t="shared" ref="H205:H210" si="49">IF(G205&gt;400,"Werken stoppen",IF(G205&gt;200,"Directe verbetering vereist",IF(G205&gt;400,"Directe verbetering vereist",IF(G205&gt;70,"Maatregelen vereist",IF(G205&gt;200,"Maatregelen vereist",IF(G205&gt;20,"Aandacht vereist",IF(G205&gt;70,"Aandacht vereist",IF(G205&lt;=20,"Aanvaardbaar Risico"))))))))</f>
        <v>Werken stoppen</v>
      </c>
      <c r="I205" s="105" t="s">
        <v>411</v>
      </c>
      <c r="J205" s="101" t="s">
        <v>117</v>
      </c>
      <c r="K205" s="101" t="s">
        <v>129</v>
      </c>
      <c r="L205" s="101" t="s">
        <v>137</v>
      </c>
      <c r="M205" s="102">
        <f t="shared" ref="M205:M210" si="50">LEFT(J205,3)*LEFT(K205,3)*LEFT(L205,2)</f>
        <v>30</v>
      </c>
      <c r="N205" s="102" t="str">
        <f>IF(M205&gt;400,"Werken stoppen",IF(M205&gt;200,"Directe verbetering vereist",IF(M205&gt;400,"Directe verbetering vereist",IF(M205&gt;70,"Maatregelen vereist",IF(M205&gt;200,"Maatregelen vereist",IF(M205&gt;20,"Aandacht vereist",IF(M205&gt;70,"Aandacht vereist",IF(M205&lt;=20,"Aanvaardbaar Risico"))))))))</f>
        <v>Aandacht vereist</v>
      </c>
      <c r="P205" s="132"/>
    </row>
    <row r="206" spans="1:16" s="7" customFormat="1" ht="52" x14ac:dyDescent="0.25">
      <c r="A206" s="103">
        <f>COUNTIF(G$13:G206,"&gt;0")</f>
        <v>152</v>
      </c>
      <c r="B206" s="93" t="str">
        <f t="shared" si="47"/>
        <v>Nee</v>
      </c>
      <c r="C206" s="104" t="s">
        <v>303</v>
      </c>
      <c r="D206" s="101" t="s">
        <v>121</v>
      </c>
      <c r="E206" s="101" t="s">
        <v>129</v>
      </c>
      <c r="F206" s="101" t="s">
        <v>137</v>
      </c>
      <c r="G206" s="102">
        <f t="shared" si="48"/>
        <v>900</v>
      </c>
      <c r="H206" s="102" t="str">
        <f t="shared" si="49"/>
        <v>Werken stoppen</v>
      </c>
      <c r="I206" s="105" t="s">
        <v>411</v>
      </c>
      <c r="J206" s="101" t="s">
        <v>117</v>
      </c>
      <c r="K206" s="101" t="s">
        <v>129</v>
      </c>
      <c r="L206" s="101" t="s">
        <v>137</v>
      </c>
      <c r="M206" s="102">
        <f t="shared" si="50"/>
        <v>30</v>
      </c>
      <c r="N206" s="102" t="str">
        <f t="shared" ref="N206:N210" si="51">IF(M206&gt;400,"Werken stoppen",IF(M206&gt;200,"Directe verbetering vereist",IF(M206&gt;400,"Directe verbetering vereist",IF(M206&gt;70,"Maatregelen vereist",IF(M206&gt;200,"Maatregelen vereist",IF(M206&gt;20,"Aandacht vereist",IF(M206&gt;70,"Aandacht vereist",IF(M206&lt;=20,"Aanvaardbaar Risico"))))))))</f>
        <v>Aandacht vereist</v>
      </c>
      <c r="P206" s="132"/>
    </row>
    <row r="207" spans="1:16" s="7" customFormat="1" ht="52" x14ac:dyDescent="0.25">
      <c r="A207" s="103">
        <f>COUNTIF(G$13:G207,"&gt;0")</f>
        <v>153</v>
      </c>
      <c r="B207" s="93" t="str">
        <f t="shared" si="47"/>
        <v>Nee</v>
      </c>
      <c r="C207" s="104" t="s">
        <v>304</v>
      </c>
      <c r="D207" s="101" t="s">
        <v>121</v>
      </c>
      <c r="E207" s="101" t="s">
        <v>129</v>
      </c>
      <c r="F207" s="101" t="s">
        <v>136</v>
      </c>
      <c r="G207" s="102">
        <f t="shared" si="48"/>
        <v>420</v>
      </c>
      <c r="H207" s="102" t="str">
        <f t="shared" si="49"/>
        <v>Werken stoppen</v>
      </c>
      <c r="I207" s="105" t="s">
        <v>411</v>
      </c>
      <c r="J207" s="101" t="s">
        <v>121</v>
      </c>
      <c r="K207" s="101" t="s">
        <v>129</v>
      </c>
      <c r="L207" s="101" t="s">
        <v>134</v>
      </c>
      <c r="M207" s="102">
        <f t="shared" si="50"/>
        <v>60</v>
      </c>
      <c r="N207" s="102" t="str">
        <f t="shared" si="51"/>
        <v>Aandacht vereist</v>
      </c>
      <c r="P207" s="132"/>
    </row>
    <row r="208" spans="1:16" s="7" customFormat="1" ht="39" x14ac:dyDescent="0.25">
      <c r="A208" s="103">
        <f>COUNTIF(G$13:G208,"&gt;0")</f>
        <v>154</v>
      </c>
      <c r="B208" s="93" t="str">
        <f t="shared" si="47"/>
        <v>Nee</v>
      </c>
      <c r="C208" s="104" t="s">
        <v>305</v>
      </c>
      <c r="D208" s="101" t="s">
        <v>121</v>
      </c>
      <c r="E208" s="101" t="s">
        <v>129</v>
      </c>
      <c r="F208" s="101" t="s">
        <v>137</v>
      </c>
      <c r="G208" s="102">
        <f t="shared" si="48"/>
        <v>900</v>
      </c>
      <c r="H208" s="102" t="str">
        <f t="shared" si="49"/>
        <v>Werken stoppen</v>
      </c>
      <c r="I208" s="105" t="s">
        <v>412</v>
      </c>
      <c r="J208" s="101" t="s">
        <v>120</v>
      </c>
      <c r="K208" s="101" t="s">
        <v>129</v>
      </c>
      <c r="L208" s="101" t="s">
        <v>135</v>
      </c>
      <c r="M208" s="102">
        <f t="shared" si="50"/>
        <v>90</v>
      </c>
      <c r="N208" s="102" t="str">
        <f t="shared" si="51"/>
        <v>Maatregelen vereist</v>
      </c>
      <c r="P208" s="132"/>
    </row>
    <row r="209" spans="1:16" s="7" customFormat="1" ht="43.5" x14ac:dyDescent="0.25">
      <c r="A209" s="103">
        <f>COUNTIF(G$13:G209,"&gt;0")</f>
        <v>155</v>
      </c>
      <c r="B209" s="93" t="str">
        <f t="shared" si="47"/>
        <v>Nee</v>
      </c>
      <c r="C209" s="104" t="s">
        <v>306</v>
      </c>
      <c r="D209" s="101" t="s">
        <v>121</v>
      </c>
      <c r="E209" s="101" t="s">
        <v>129</v>
      </c>
      <c r="F209" s="101" t="s">
        <v>135</v>
      </c>
      <c r="G209" s="102">
        <f t="shared" si="48"/>
        <v>180</v>
      </c>
      <c r="H209" s="102" t="str">
        <f t="shared" si="49"/>
        <v>Maatregelen vereist</v>
      </c>
      <c r="I209" s="89" t="s">
        <v>413</v>
      </c>
      <c r="J209" s="101" t="s">
        <v>117</v>
      </c>
      <c r="K209" s="101" t="s">
        <v>129</v>
      </c>
      <c r="L209" s="101" t="s">
        <v>135</v>
      </c>
      <c r="M209" s="102">
        <f t="shared" si="50"/>
        <v>6</v>
      </c>
      <c r="N209" s="102" t="str">
        <f t="shared" si="51"/>
        <v>Aanvaardbaar Risico</v>
      </c>
      <c r="P209" s="132"/>
    </row>
    <row r="210" spans="1:16" s="7" customFormat="1" ht="29" x14ac:dyDescent="0.25">
      <c r="A210" s="103">
        <f>COUNTIF(G$13:G210,"&gt;0")</f>
        <v>156</v>
      </c>
      <c r="B210" s="93" t="str">
        <f t="shared" si="47"/>
        <v>Nee</v>
      </c>
      <c r="C210" s="104" t="s">
        <v>307</v>
      </c>
      <c r="D210" s="101" t="s">
        <v>121</v>
      </c>
      <c r="E210" s="101" t="s">
        <v>129</v>
      </c>
      <c r="F210" s="101" t="s">
        <v>137</v>
      </c>
      <c r="G210" s="102">
        <f t="shared" si="48"/>
        <v>900</v>
      </c>
      <c r="H210" s="102" t="str">
        <f t="shared" si="49"/>
        <v>Werken stoppen</v>
      </c>
      <c r="I210" s="105" t="s">
        <v>414</v>
      </c>
      <c r="J210" s="101" t="s">
        <v>117</v>
      </c>
      <c r="K210" s="101" t="s">
        <v>129</v>
      </c>
      <c r="L210" s="101" t="s">
        <v>137</v>
      </c>
      <c r="M210" s="102">
        <f t="shared" si="50"/>
        <v>30</v>
      </c>
      <c r="N210" s="102" t="str">
        <f t="shared" si="51"/>
        <v>Aandacht vereist</v>
      </c>
      <c r="P210" s="132"/>
    </row>
    <row r="211" spans="1:16" s="7" customFormat="1" ht="22.5" customHeight="1" x14ac:dyDescent="0.25">
      <c r="A211" s="115"/>
      <c r="B211" s="92" t="s">
        <v>170</v>
      </c>
      <c r="C211" s="116" t="s">
        <v>4</v>
      </c>
      <c r="D211" s="117"/>
      <c r="E211" s="117"/>
      <c r="F211" s="117"/>
      <c r="G211" s="118"/>
      <c r="H211" s="119"/>
      <c r="I211" s="120"/>
      <c r="J211" s="121"/>
      <c r="K211" s="117"/>
      <c r="L211" s="117"/>
      <c r="M211" s="122"/>
      <c r="N211" s="118"/>
      <c r="P211" s="132"/>
    </row>
    <row r="212" spans="1:16" s="7" customFormat="1" ht="43.5" x14ac:dyDescent="0.25">
      <c r="A212" s="103">
        <f>COUNTIF(G$13:G212,"&gt;0")</f>
        <v>157</v>
      </c>
      <c r="B212" s="93" t="str">
        <f t="shared" si="47"/>
        <v>Nee</v>
      </c>
      <c r="C212" s="104" t="s">
        <v>415</v>
      </c>
      <c r="D212" s="101" t="s">
        <v>121</v>
      </c>
      <c r="E212" s="101" t="s">
        <v>129</v>
      </c>
      <c r="F212" s="101" t="s">
        <v>136</v>
      </c>
      <c r="G212" s="102">
        <f>LEFT(D212,3)*LEFT(E212,3)*LEFT(F212,2)</f>
        <v>420</v>
      </c>
      <c r="H212" s="102" t="str">
        <f t="shared" ref="H212:H221" si="52">IF(G212&gt;400,"Werken stoppen",IF(G212&gt;200,"Directe verbetering vereist",IF(G212&gt;400,"Directe verbetering vereist",IF(G212&gt;70,"Maatregelen vereist",IF(G212&gt;200,"Maatregelen vereist",IF(G212&gt;20,"Aandacht vereist",IF(G212&gt;70,"Aandacht vereist",IF(G212&lt;=20,"Aanvaardbaar Risico"))))))))</f>
        <v>Werken stoppen</v>
      </c>
      <c r="I212" s="89" t="s">
        <v>416</v>
      </c>
      <c r="J212" s="101" t="s">
        <v>118</v>
      </c>
      <c r="K212" s="101" t="s">
        <v>129</v>
      </c>
      <c r="L212" s="101" t="s">
        <v>136</v>
      </c>
      <c r="M212" s="102">
        <f>LEFT(J212,3)*LEFT(K212,3)*LEFT(L212,2)</f>
        <v>35</v>
      </c>
      <c r="N212" s="102" t="str">
        <f>IF(M212&gt;400,"Werken stoppen",IF(M212&gt;200,"Directe verbetering vereist",IF(M212&gt;400,"Directe verbetering vereist",IF(M212&gt;70,"Maatregelen vereist",IF(M212&gt;200,"Maatregelen vereist",IF(M212&gt;20,"Aandacht vereist",IF(M212&gt;70,"Aandacht vereist",IF(M212&lt;=20,"Aanvaardbaar Risico"))))))))</f>
        <v>Aandacht vereist</v>
      </c>
      <c r="P212" s="132"/>
    </row>
    <row r="213" spans="1:16" s="7" customFormat="1" ht="26" x14ac:dyDescent="0.25">
      <c r="A213" s="103">
        <f>COUNTIF(G$13:G213,"&gt;0")</f>
        <v>158</v>
      </c>
      <c r="B213" s="93" t="str">
        <f t="shared" si="47"/>
        <v>Nee</v>
      </c>
      <c r="C213" s="104" t="s">
        <v>308</v>
      </c>
      <c r="D213" s="101" t="s">
        <v>121</v>
      </c>
      <c r="E213" s="101" t="s">
        <v>129</v>
      </c>
      <c r="F213" s="101" t="s">
        <v>134</v>
      </c>
      <c r="G213" s="102">
        <f t="shared" ref="G213:G227" si="53">LEFT(D213,3)*LEFT(E213,3)*LEFT(F213,2)</f>
        <v>60</v>
      </c>
      <c r="H213" s="102" t="str">
        <f t="shared" si="52"/>
        <v>Aandacht vereist</v>
      </c>
      <c r="I213" s="89" t="s">
        <v>417</v>
      </c>
      <c r="J213" s="101" t="s">
        <v>117</v>
      </c>
      <c r="K213" s="101" t="s">
        <v>129</v>
      </c>
      <c r="L213" s="101" t="s">
        <v>134</v>
      </c>
      <c r="M213" s="102">
        <f t="shared" ref="M213:M221" si="54">LEFT(J213,3)*LEFT(K213,3)*LEFT(L213,2)</f>
        <v>2</v>
      </c>
      <c r="N213" s="102" t="str">
        <f t="shared" ref="N213:N221" si="55">IF(M213&gt;400,"Werken stoppen",IF(M213&gt;200,"Directe verbetering vereist",IF(M213&gt;400,"Directe verbetering vereist",IF(M213&gt;70,"Maatregelen vereist",IF(M213&gt;200,"Maatregelen vereist",IF(M213&gt;20,"Aandacht vereist",IF(M213&gt;70,"Aandacht vereist",IF(M213&lt;=20,"Aanvaardbaar Risico"))))))))</f>
        <v>Aanvaardbaar Risico</v>
      </c>
      <c r="P213" s="132"/>
    </row>
    <row r="214" spans="1:16" s="7" customFormat="1" ht="43.5" x14ac:dyDescent="0.25">
      <c r="A214" s="103">
        <f>COUNTIF(G$13:G214,"&gt;0")</f>
        <v>159</v>
      </c>
      <c r="B214" s="93" t="str">
        <f t="shared" si="47"/>
        <v>Nee</v>
      </c>
      <c r="C214" s="104" t="s">
        <v>309</v>
      </c>
      <c r="D214" s="101" t="s">
        <v>121</v>
      </c>
      <c r="E214" s="101" t="s">
        <v>129</v>
      </c>
      <c r="F214" s="101" t="s">
        <v>136</v>
      </c>
      <c r="G214" s="102">
        <f t="shared" si="53"/>
        <v>420</v>
      </c>
      <c r="H214" s="102" t="str">
        <f t="shared" si="52"/>
        <v>Werken stoppen</v>
      </c>
      <c r="I214" s="89" t="s">
        <v>418</v>
      </c>
      <c r="J214" s="101" t="s">
        <v>117</v>
      </c>
      <c r="K214" s="101" t="s">
        <v>129</v>
      </c>
      <c r="L214" s="101" t="s">
        <v>136</v>
      </c>
      <c r="M214" s="102">
        <f t="shared" si="54"/>
        <v>14</v>
      </c>
      <c r="N214" s="102" t="str">
        <f t="shared" si="55"/>
        <v>Aanvaardbaar Risico</v>
      </c>
      <c r="P214" s="132"/>
    </row>
    <row r="215" spans="1:16" s="7" customFormat="1" ht="65" x14ac:dyDescent="0.25">
      <c r="A215" s="103">
        <f>COUNTIF(G$13:G215,"&gt;0")</f>
        <v>160</v>
      </c>
      <c r="B215" s="93" t="str">
        <f t="shared" si="47"/>
        <v>Nee</v>
      </c>
      <c r="C215" s="104" t="s">
        <v>334</v>
      </c>
      <c r="D215" s="101" t="s">
        <v>121</v>
      </c>
      <c r="E215" s="101" t="s">
        <v>129</v>
      </c>
      <c r="F215" s="101" t="s">
        <v>137</v>
      </c>
      <c r="G215" s="102">
        <f t="shared" si="53"/>
        <v>900</v>
      </c>
      <c r="H215" s="102" t="str">
        <f t="shared" si="52"/>
        <v>Werken stoppen</v>
      </c>
      <c r="I215" s="89" t="s">
        <v>501</v>
      </c>
      <c r="J215" s="101" t="s">
        <v>118</v>
      </c>
      <c r="K215" s="101" t="s">
        <v>129</v>
      </c>
      <c r="L215" s="101" t="s">
        <v>137</v>
      </c>
      <c r="M215" s="102">
        <f t="shared" si="54"/>
        <v>75</v>
      </c>
      <c r="N215" s="102" t="str">
        <f t="shared" si="55"/>
        <v>Maatregelen vereist</v>
      </c>
      <c r="P215" s="132"/>
    </row>
    <row r="216" spans="1:16" s="7" customFormat="1" ht="29" x14ac:dyDescent="0.25">
      <c r="A216" s="103">
        <f>COUNTIF(G$13:G216,"&gt;0")</f>
        <v>161</v>
      </c>
      <c r="B216" s="93" t="str">
        <f t="shared" si="47"/>
        <v>Nee</v>
      </c>
      <c r="C216" s="104" t="s">
        <v>191</v>
      </c>
      <c r="D216" s="101" t="s">
        <v>121</v>
      </c>
      <c r="E216" s="101" t="s">
        <v>129</v>
      </c>
      <c r="F216" s="101" t="s">
        <v>136</v>
      </c>
      <c r="G216" s="102">
        <f t="shared" si="53"/>
        <v>420</v>
      </c>
      <c r="H216" s="102" t="str">
        <f t="shared" si="52"/>
        <v>Werken stoppen</v>
      </c>
      <c r="I216" s="89" t="s">
        <v>419</v>
      </c>
      <c r="J216" s="101" t="s">
        <v>117</v>
      </c>
      <c r="K216" s="101" t="s">
        <v>129</v>
      </c>
      <c r="L216" s="101" t="s">
        <v>136</v>
      </c>
      <c r="M216" s="102">
        <f t="shared" si="54"/>
        <v>14</v>
      </c>
      <c r="N216" s="102" t="str">
        <f t="shared" si="55"/>
        <v>Aanvaardbaar Risico</v>
      </c>
      <c r="P216" s="132"/>
    </row>
    <row r="217" spans="1:16" s="7" customFormat="1" ht="29" x14ac:dyDescent="0.25">
      <c r="A217" s="103">
        <f>COUNTIF(G$13:G217,"&gt;0")</f>
        <v>162</v>
      </c>
      <c r="B217" s="93" t="str">
        <f t="shared" si="47"/>
        <v>Nee</v>
      </c>
      <c r="C217" s="104" t="s">
        <v>310</v>
      </c>
      <c r="D217" s="101" t="s">
        <v>121</v>
      </c>
      <c r="E217" s="101" t="s">
        <v>129</v>
      </c>
      <c r="F217" s="101" t="s">
        <v>136</v>
      </c>
      <c r="G217" s="102">
        <f t="shared" si="53"/>
        <v>420</v>
      </c>
      <c r="H217" s="102" t="str">
        <f t="shared" si="52"/>
        <v>Werken stoppen</v>
      </c>
      <c r="I217" s="89" t="s">
        <v>192</v>
      </c>
      <c r="J217" s="101" t="s">
        <v>118</v>
      </c>
      <c r="K217" s="101" t="s">
        <v>129</v>
      </c>
      <c r="L217" s="101" t="s">
        <v>136</v>
      </c>
      <c r="M217" s="102">
        <f t="shared" si="54"/>
        <v>35</v>
      </c>
      <c r="N217" s="102" t="str">
        <f t="shared" si="55"/>
        <v>Aandacht vereist</v>
      </c>
      <c r="P217" s="132"/>
    </row>
    <row r="218" spans="1:16" s="7" customFormat="1" ht="19" x14ac:dyDescent="0.25">
      <c r="A218" s="103">
        <f>COUNTIF(G$13:G218,"&gt;0")</f>
        <v>163</v>
      </c>
      <c r="B218" s="93" t="str">
        <f t="shared" si="47"/>
        <v>Nee</v>
      </c>
      <c r="C218" s="104" t="s">
        <v>311</v>
      </c>
      <c r="D218" s="101" t="s">
        <v>121</v>
      </c>
      <c r="E218" s="101" t="s">
        <v>129</v>
      </c>
      <c r="F218" s="101" t="s">
        <v>134</v>
      </c>
      <c r="G218" s="102">
        <f t="shared" si="53"/>
        <v>60</v>
      </c>
      <c r="H218" s="102" t="str">
        <f t="shared" si="52"/>
        <v>Aandacht vereist</v>
      </c>
      <c r="I218" s="89" t="s">
        <v>420</v>
      </c>
      <c r="J218" s="101" t="s">
        <v>118</v>
      </c>
      <c r="K218" s="101" t="s">
        <v>129</v>
      </c>
      <c r="L218" s="101" t="s">
        <v>134</v>
      </c>
      <c r="M218" s="102">
        <f t="shared" si="54"/>
        <v>5</v>
      </c>
      <c r="N218" s="102" t="str">
        <f t="shared" si="55"/>
        <v>Aanvaardbaar Risico</v>
      </c>
      <c r="P218" s="132"/>
    </row>
    <row r="219" spans="1:16" s="7" customFormat="1" ht="19" x14ac:dyDescent="0.25">
      <c r="A219" s="103">
        <f>COUNTIF(G$13:G219,"&gt;0")</f>
        <v>164</v>
      </c>
      <c r="B219" s="93" t="str">
        <f t="shared" si="47"/>
        <v>Nee</v>
      </c>
      <c r="C219" s="104" t="s">
        <v>312</v>
      </c>
      <c r="D219" s="101" t="s">
        <v>121</v>
      </c>
      <c r="E219" s="101" t="s">
        <v>129</v>
      </c>
      <c r="F219" s="101" t="s">
        <v>136</v>
      </c>
      <c r="G219" s="102">
        <f t="shared" si="53"/>
        <v>420</v>
      </c>
      <c r="H219" s="102" t="str">
        <f t="shared" si="52"/>
        <v>Werken stoppen</v>
      </c>
      <c r="I219" s="89" t="s">
        <v>421</v>
      </c>
      <c r="J219" s="101" t="s">
        <v>117</v>
      </c>
      <c r="K219" s="101" t="s">
        <v>129</v>
      </c>
      <c r="L219" s="101" t="s">
        <v>136</v>
      </c>
      <c r="M219" s="102">
        <f t="shared" si="54"/>
        <v>14</v>
      </c>
      <c r="N219" s="102" t="str">
        <f t="shared" si="55"/>
        <v>Aanvaardbaar Risico</v>
      </c>
      <c r="P219" s="132"/>
    </row>
    <row r="220" spans="1:16" s="7" customFormat="1" ht="39" x14ac:dyDescent="0.25">
      <c r="A220" s="103">
        <f>COUNTIF(G$13:G220,"&gt;0")</f>
        <v>165</v>
      </c>
      <c r="B220" s="93" t="str">
        <f t="shared" si="47"/>
        <v>Nee</v>
      </c>
      <c r="C220" s="104" t="s">
        <v>313</v>
      </c>
      <c r="D220" s="101" t="s">
        <v>121</v>
      </c>
      <c r="E220" s="101" t="s">
        <v>129</v>
      </c>
      <c r="F220" s="101" t="s">
        <v>134</v>
      </c>
      <c r="G220" s="102">
        <f t="shared" si="53"/>
        <v>60</v>
      </c>
      <c r="H220" s="102" t="str">
        <f t="shared" si="52"/>
        <v>Aandacht vereist</v>
      </c>
      <c r="I220" s="89" t="s">
        <v>422</v>
      </c>
      <c r="J220" s="101" t="s">
        <v>120</v>
      </c>
      <c r="K220" s="101" t="s">
        <v>129</v>
      </c>
      <c r="L220" s="101" t="s">
        <v>134</v>
      </c>
      <c r="M220" s="102">
        <f t="shared" si="54"/>
        <v>30</v>
      </c>
      <c r="N220" s="102" t="str">
        <f t="shared" si="55"/>
        <v>Aandacht vereist</v>
      </c>
      <c r="P220" s="132"/>
    </row>
    <row r="221" spans="1:16" s="7" customFormat="1" ht="29" x14ac:dyDescent="0.25">
      <c r="A221" s="103">
        <f>COUNTIF(G$13:G221,"&gt;0")</f>
        <v>166</v>
      </c>
      <c r="B221" s="93" t="str">
        <f t="shared" si="47"/>
        <v>Nee</v>
      </c>
      <c r="C221" s="100" t="s">
        <v>314</v>
      </c>
      <c r="D221" s="101" t="s">
        <v>121</v>
      </c>
      <c r="E221" s="101" t="s">
        <v>129</v>
      </c>
      <c r="F221" s="101" t="s">
        <v>134</v>
      </c>
      <c r="G221" s="102">
        <f t="shared" si="53"/>
        <v>60</v>
      </c>
      <c r="H221" s="102" t="str">
        <f t="shared" si="52"/>
        <v>Aandacht vereist</v>
      </c>
      <c r="I221" s="89" t="s">
        <v>423</v>
      </c>
      <c r="J221" s="101" t="s">
        <v>121</v>
      </c>
      <c r="K221" s="101" t="s">
        <v>129</v>
      </c>
      <c r="L221" s="101" t="s">
        <v>134</v>
      </c>
      <c r="M221" s="102">
        <f t="shared" si="54"/>
        <v>60</v>
      </c>
      <c r="N221" s="102" t="str">
        <f t="shared" si="55"/>
        <v>Aandacht vereist</v>
      </c>
      <c r="P221" s="132"/>
    </row>
    <row r="222" spans="1:16" s="7" customFormat="1" ht="22.5" customHeight="1" x14ac:dyDescent="0.25">
      <c r="A222" s="115"/>
      <c r="B222" s="92" t="s">
        <v>170</v>
      </c>
      <c r="C222" s="116" t="s">
        <v>97</v>
      </c>
      <c r="D222" s="117"/>
      <c r="E222" s="117"/>
      <c r="F222" s="117"/>
      <c r="G222" s="118"/>
      <c r="H222" s="119"/>
      <c r="I222" s="120"/>
      <c r="J222" s="121"/>
      <c r="K222" s="117"/>
      <c r="L222" s="117"/>
      <c r="M222" s="122"/>
      <c r="N222" s="118"/>
      <c r="P222" s="132"/>
    </row>
    <row r="223" spans="1:16" s="7" customFormat="1" ht="29" x14ac:dyDescent="0.25">
      <c r="A223" s="103">
        <f>COUNTIF(G$13:G223,"&gt;0")</f>
        <v>167</v>
      </c>
      <c r="B223" s="93" t="str">
        <f t="shared" si="47"/>
        <v>Nee</v>
      </c>
      <c r="C223" s="104" t="s">
        <v>315</v>
      </c>
      <c r="D223" s="101" t="s">
        <v>121</v>
      </c>
      <c r="E223" s="101" t="s">
        <v>129</v>
      </c>
      <c r="F223" s="101" t="s">
        <v>137</v>
      </c>
      <c r="G223" s="102">
        <f t="shared" si="53"/>
        <v>900</v>
      </c>
      <c r="H223" s="102" t="str">
        <f>IF(G223&gt;400,"Werken stoppen",IF(G223&gt;200,"Directe verbetering vereist",IF(G223&gt;400,"Directe verbetering vereist",IF(G223&gt;70,"Maatregelen vereist",IF(G223&gt;200,"Maatregelen vereist",IF(G223&gt;20,"Aandacht vereist",IF(G223&gt;70,"Aandacht vereist",IF(G223&lt;=20,"Aanvaardbaar Risico"))))))))</f>
        <v>Werken stoppen</v>
      </c>
      <c r="I223" s="105" t="s">
        <v>193</v>
      </c>
      <c r="J223" s="101" t="s">
        <v>117</v>
      </c>
      <c r="K223" s="101" t="s">
        <v>129</v>
      </c>
      <c r="L223" s="101" t="s">
        <v>137</v>
      </c>
      <c r="M223" s="102">
        <f>LEFT(J223,3)*LEFT(K223,3)*LEFT(L223,2)</f>
        <v>30</v>
      </c>
      <c r="N223" s="102" t="str">
        <f>IF(M223&gt;400,"Werken stoppen",IF(M223&gt;200,"Directe verbetering vereist",IF(M223&gt;400,"Directe verbetering vereist",IF(M223&gt;70,"Maatregelen vereist",IF(M223&gt;200,"Maatregelen vereist",IF(M223&gt;20,"Aandacht vereist",IF(M223&gt;70,"Aandacht vereist",IF(M223&lt;=20,"Aanvaardbaar Risico"))))))))</f>
        <v>Aandacht vereist</v>
      </c>
      <c r="P223" s="132"/>
    </row>
    <row r="224" spans="1:16" s="7" customFormat="1" ht="39" x14ac:dyDescent="0.25">
      <c r="A224" s="103">
        <f>COUNTIF(G$13:G224,"&gt;0")</f>
        <v>168</v>
      </c>
      <c r="B224" s="93" t="str">
        <f t="shared" si="47"/>
        <v>Nee</v>
      </c>
      <c r="C224" s="104" t="s">
        <v>316</v>
      </c>
      <c r="D224" s="101" t="s">
        <v>122</v>
      </c>
      <c r="E224" s="101" t="s">
        <v>129</v>
      </c>
      <c r="F224" s="101" t="s">
        <v>137</v>
      </c>
      <c r="G224" s="102">
        <f t="shared" si="53"/>
        <v>1500</v>
      </c>
      <c r="H224" s="102" t="str">
        <f>IF(G224&gt;400,"Werken stoppen",IF(G224&gt;200,"Directe verbetering vereist",IF(G224&gt;400,"Directe verbetering vereist",IF(G224&gt;70,"Maatregelen vereist",IF(G224&gt;200,"Maatregelen vereist",IF(G224&gt;20,"Aandacht vereist",IF(G224&gt;70,"Aandacht vereist",IF(G224&lt;=20,"Aanvaardbaar Risico"))))))))</f>
        <v>Werken stoppen</v>
      </c>
      <c r="I224" s="105" t="s">
        <v>424</v>
      </c>
      <c r="J224" s="101" t="s">
        <v>117</v>
      </c>
      <c r="K224" s="101" t="s">
        <v>129</v>
      </c>
      <c r="L224" s="101" t="s">
        <v>137</v>
      </c>
      <c r="M224" s="102">
        <f>LEFT(J224,3)*LEFT(K224,3)*LEFT(L224,2)</f>
        <v>30</v>
      </c>
      <c r="N224" s="102" t="str">
        <f>IF(M224&gt;400,"Werken stoppen",IF(M224&gt;200,"Directe verbetering vereist",IF(M224&gt;400,"Directe verbetering vereist",IF(M224&gt;70,"Maatregelen vereist",IF(M224&gt;200,"Maatregelen vereist",IF(M224&gt;20,"Aandacht vereist",IF(M224&gt;70,"Aandacht vereist",IF(M224&lt;=20,"Aanvaardbaar Risico"))))))))</f>
        <v>Aandacht vereist</v>
      </c>
      <c r="P224" s="132"/>
    </row>
    <row r="225" spans="1:16" s="7" customFormat="1" ht="43.5" x14ac:dyDescent="0.25">
      <c r="A225" s="103">
        <f>COUNTIF(G$13:G225,"&gt;0")</f>
        <v>169</v>
      </c>
      <c r="B225" s="93" t="str">
        <f t="shared" si="47"/>
        <v>Nee</v>
      </c>
      <c r="C225" s="104" t="s">
        <v>425</v>
      </c>
      <c r="D225" s="101" t="s">
        <v>121</v>
      </c>
      <c r="E225" s="101" t="s">
        <v>129</v>
      </c>
      <c r="F225" s="101" t="s">
        <v>135</v>
      </c>
      <c r="G225" s="102">
        <f t="shared" si="53"/>
        <v>180</v>
      </c>
      <c r="H225" s="102" t="str">
        <f>IF(G225&gt;400,"Werken stoppen",IF(G225&gt;200,"Directe verbetering vereist",IF(G225&gt;400,"Directe verbetering vereist",IF(G225&gt;70,"Maatregelen vereist",IF(G225&gt;200,"Maatregelen vereist",IF(G225&gt;20,"Aandacht vereist",IF(G225&gt;70,"Aandacht vereist",IF(G225&lt;=20,"Aanvaardbaar Risico"))))))))</f>
        <v>Maatregelen vereist</v>
      </c>
      <c r="I225" s="89" t="s">
        <v>427</v>
      </c>
      <c r="J225" s="101" t="s">
        <v>119</v>
      </c>
      <c r="K225" s="101" t="s">
        <v>129</v>
      </c>
      <c r="L225" s="101" t="s">
        <v>135</v>
      </c>
      <c r="M225" s="102">
        <f>LEFT(J225,3)*LEFT(K225,3)*LEFT(L225,2)</f>
        <v>30</v>
      </c>
      <c r="N225" s="102" t="str">
        <f>IF(M225&gt;400,"Werken stoppen",IF(M225&gt;200,"Directe verbetering vereist",IF(M225&gt;400,"Directe verbetering vereist",IF(M225&gt;70,"Maatregelen vereist",IF(M225&gt;200,"Maatregelen vereist",IF(M225&gt;20,"Aandacht vereist",IF(M225&gt;70,"Aandacht vereist",IF(M225&lt;=20,"Aanvaardbaar Risico"))))))))</f>
        <v>Aandacht vereist</v>
      </c>
      <c r="P225" s="132"/>
    </row>
    <row r="226" spans="1:16" s="7" customFormat="1" ht="29" x14ac:dyDescent="0.25">
      <c r="A226" s="103">
        <f>COUNTIF(G$13:G226,"&gt;0")</f>
        <v>170</v>
      </c>
      <c r="B226" s="93" t="str">
        <f t="shared" si="47"/>
        <v>Nee</v>
      </c>
      <c r="C226" s="104" t="s">
        <v>317</v>
      </c>
      <c r="D226" s="101" t="s">
        <v>121</v>
      </c>
      <c r="E226" s="101" t="s">
        <v>129</v>
      </c>
      <c r="F226" s="101" t="s">
        <v>135</v>
      </c>
      <c r="G226" s="102">
        <f t="shared" si="53"/>
        <v>180</v>
      </c>
      <c r="H226" s="102" t="str">
        <f>IF(G226&gt;400,"Werken stoppen",IF(G226&gt;200,"Directe verbetering vereist",IF(G226&gt;400,"Directe verbetering vereist",IF(G226&gt;70,"Maatregelen vereist",IF(G226&gt;200,"Maatregelen vereist",IF(G226&gt;20,"Aandacht vereist",IF(G226&gt;70,"Aandacht vereist",IF(G226&lt;=20,"Aanvaardbaar Risico"))))))))</f>
        <v>Maatregelen vereist</v>
      </c>
      <c r="I226" s="89" t="s">
        <v>426</v>
      </c>
      <c r="J226" s="101" t="s">
        <v>119</v>
      </c>
      <c r="K226" s="101" t="s">
        <v>129</v>
      </c>
      <c r="L226" s="101" t="s">
        <v>135</v>
      </c>
      <c r="M226" s="102">
        <f>LEFT(J226,3)*LEFT(K226,3)*LEFT(L226,2)</f>
        <v>30</v>
      </c>
      <c r="N226" s="102" t="str">
        <f>IF(M226&gt;400,"Werken stoppen",IF(M226&gt;200,"Directe verbetering vereist",IF(M226&gt;400,"Directe verbetering vereist",IF(M226&gt;70,"Maatregelen vereist",IF(M226&gt;200,"Maatregelen vereist",IF(M226&gt;20,"Aandacht vereist",IF(M226&gt;70,"Aandacht vereist",IF(M226&lt;=20,"Aanvaardbaar Risico"))))))))</f>
        <v>Aandacht vereist</v>
      </c>
      <c r="P226" s="132"/>
    </row>
    <row r="227" spans="1:16" s="7" customFormat="1" ht="72.5" x14ac:dyDescent="0.25">
      <c r="A227" s="103">
        <f>COUNTIF(G$13:G227,"&gt;0")</f>
        <v>171</v>
      </c>
      <c r="B227" s="93" t="str">
        <f t="shared" si="47"/>
        <v>Nee</v>
      </c>
      <c r="C227" s="104" t="s">
        <v>318</v>
      </c>
      <c r="D227" s="101" t="s">
        <v>120</v>
      </c>
      <c r="E227" s="101" t="s">
        <v>129</v>
      </c>
      <c r="F227" s="101" t="s">
        <v>138</v>
      </c>
      <c r="G227" s="102">
        <f t="shared" si="53"/>
        <v>1200</v>
      </c>
      <c r="H227" s="102" t="str">
        <f>IF(G227&gt;400,"Werken stoppen",IF(G227&gt;200,"Directe verbetering vereist",IF(G227&gt;400,"Directe verbetering vereist",IF(G227&gt;70,"Maatregelen vereist",IF(G227&gt;200,"Maatregelen vereist",IF(G227&gt;20,"Aandacht vereist",IF(G227&gt;70,"Aandacht vereist",IF(G227&lt;=20,"Aanvaardbaar Risico"))))))))</f>
        <v>Werken stoppen</v>
      </c>
      <c r="I227" s="105" t="s">
        <v>428</v>
      </c>
      <c r="J227" s="101" t="s">
        <v>117</v>
      </c>
      <c r="K227" s="101" t="s">
        <v>129</v>
      </c>
      <c r="L227" s="101" t="s">
        <v>138</v>
      </c>
      <c r="M227" s="102">
        <f>LEFT(J227,3)*LEFT(K227,3)*LEFT(L227,2)</f>
        <v>80</v>
      </c>
      <c r="N227" s="102" t="str">
        <f>IF(M227&gt;400,"Werken stoppen",IF(M227&gt;200,"Directe verbetering vereist",IF(M227&gt;400,"Directe verbetering vereist",IF(M227&gt;70,"Maatregelen vereist",IF(M227&gt;200,"Maatregelen vereist",IF(M227&gt;20,"Aandacht vereist",IF(M227&gt;70,"Aandacht vereist",IF(M227&lt;=20,"Aanvaardbaar Risico"))))))))</f>
        <v>Maatregelen vereist</v>
      </c>
      <c r="P227" s="132"/>
    </row>
    <row r="228" spans="1:16" s="7" customFormat="1" ht="27.75" customHeight="1" x14ac:dyDescent="0.25">
      <c r="A228" s="115"/>
      <c r="B228" s="92" t="s">
        <v>170</v>
      </c>
      <c r="C228" s="116" t="s">
        <v>486</v>
      </c>
      <c r="D228" s="117"/>
      <c r="E228" s="117"/>
      <c r="F228" s="117"/>
      <c r="G228" s="118"/>
      <c r="H228" s="119"/>
      <c r="I228" s="120"/>
      <c r="J228" s="121"/>
      <c r="K228" s="117"/>
      <c r="L228" s="117"/>
      <c r="M228" s="122"/>
      <c r="N228" s="118"/>
      <c r="P228" s="132"/>
    </row>
    <row r="229" spans="1:16" s="7" customFormat="1" ht="58" x14ac:dyDescent="0.25">
      <c r="A229" s="103">
        <f>COUNTIF(G$13:G229,"&gt;0")</f>
        <v>172</v>
      </c>
      <c r="B229" s="93" t="str">
        <f t="shared" si="47"/>
        <v>Nee</v>
      </c>
      <c r="C229" s="104" t="s">
        <v>484</v>
      </c>
      <c r="D229" s="101" t="s">
        <v>121</v>
      </c>
      <c r="E229" s="101" t="s">
        <v>129</v>
      </c>
      <c r="F229" s="101" t="s">
        <v>137</v>
      </c>
      <c r="G229" s="102">
        <f t="shared" ref="G229:G232" si="56">LEFT(D229,3)*LEFT(E229,3)*LEFT(F229,2)</f>
        <v>900</v>
      </c>
      <c r="H229" s="102" t="str">
        <f>IF(G229&gt;400,"Werken stoppen",IF(G229&gt;200,"Directe verbetering vereist",IF(G229&gt;400,"Directe verbetering vereist",IF(G229&gt;70,"Maatregelen vereist",IF(G229&gt;200,"Maatregelen vereist",IF(G229&gt;20,"Aandacht vereist",IF(G229&gt;70,"Aandacht vereist",IF(G229&lt;=20,"Aanvaardbaar Risico"))))))))</f>
        <v>Werken stoppen</v>
      </c>
      <c r="I229" s="105" t="s">
        <v>193</v>
      </c>
      <c r="J229" s="101" t="s">
        <v>117</v>
      </c>
      <c r="K229" s="101" t="s">
        <v>129</v>
      </c>
      <c r="L229" s="101" t="s">
        <v>137</v>
      </c>
      <c r="M229" s="102">
        <f>LEFT(J229,3)*LEFT(K229,3)*LEFT(L229,2)</f>
        <v>30</v>
      </c>
      <c r="N229" s="102" t="str">
        <f>IF(M229&gt;400,"Werken stoppen",IF(M229&gt;200,"Directe verbetering vereist",IF(M229&gt;400,"Directe verbetering vereist",IF(M229&gt;70,"Maatregelen vereist",IF(M229&gt;200,"Maatregelen vereist",IF(M229&gt;20,"Aandacht vereist",IF(M229&gt;70,"Aandacht vereist",IF(M229&lt;=20,"Aanvaardbaar Risico"))))))))</f>
        <v>Aandacht vereist</v>
      </c>
      <c r="P229" s="132"/>
    </row>
    <row r="230" spans="1:16" s="7" customFormat="1" ht="29" x14ac:dyDescent="0.25">
      <c r="A230" s="28">
        <f>COUNTIF(G$13:G230,"&gt;0")</f>
        <v>173</v>
      </c>
      <c r="B230" s="93" t="str">
        <f t="shared" si="47"/>
        <v>Nee</v>
      </c>
      <c r="C230" s="30" t="s">
        <v>487</v>
      </c>
      <c r="D230" s="48" t="s">
        <v>121</v>
      </c>
      <c r="E230" s="101" t="s">
        <v>129</v>
      </c>
      <c r="F230" s="48" t="s">
        <v>137</v>
      </c>
      <c r="G230" s="35">
        <f t="shared" si="56"/>
        <v>900</v>
      </c>
      <c r="H230" s="102" t="str">
        <f t="shared" ref="H230:H231" si="57">IF(G230&gt;400,"Werken stoppen",IF(G230&gt;200,"Directe verbetering vereist",IF(G230&gt;400,"Directe verbetering vereist",IF(G230&gt;70,"Maatregelen vereist",IF(G230&gt;200,"Maatregelen vereist",IF(G230&gt;20,"Aandacht vereist",IF(G230&gt;70,"Aandacht vereist",IF(G230&lt;=20,"Aanvaardbaar Risico"))))))))</f>
        <v>Werken stoppen</v>
      </c>
      <c r="I230" s="84" t="s">
        <v>434</v>
      </c>
      <c r="J230" s="48" t="s">
        <v>117</v>
      </c>
      <c r="K230" s="101" t="s">
        <v>129</v>
      </c>
      <c r="L230" s="101" t="s">
        <v>137</v>
      </c>
      <c r="M230" s="35">
        <f t="shared" ref="M230:M231" si="58">LEFT(J230,3)*LEFT(K230,3)*LEFT(L230,2)</f>
        <v>30</v>
      </c>
      <c r="N230" s="102" t="str">
        <f>IF(M230&gt;400,"Werken stoppen",IF(M230&gt;200,"Directe verbetering vereist",IF(M230&gt;400,"Directe verbetering vereist",IF(M230&gt;70,"Maatregelen vereist",IF(M230&gt;200,"Maatregelen vereist",IF(M230&gt;20,"Aandacht vereist",IF(M230&gt;70,"Aandacht vereist",IF(M230&lt;=20,"Aanvaardbaar Risico"))))))))</f>
        <v>Aandacht vereist</v>
      </c>
      <c r="P230" s="132"/>
    </row>
    <row r="231" spans="1:16" s="7" customFormat="1" ht="101.5" x14ac:dyDescent="0.25">
      <c r="A231" s="28">
        <f>COUNTIF(G$13:G231,"&gt;0")</f>
        <v>174</v>
      </c>
      <c r="B231" s="93" t="str">
        <f t="shared" si="47"/>
        <v>Nee</v>
      </c>
      <c r="C231" s="30" t="s">
        <v>485</v>
      </c>
      <c r="D231" s="48" t="s">
        <v>121</v>
      </c>
      <c r="E231" s="101" t="s">
        <v>129</v>
      </c>
      <c r="F231" s="48" t="s">
        <v>137</v>
      </c>
      <c r="G231" s="35">
        <f t="shared" si="56"/>
        <v>900</v>
      </c>
      <c r="H231" s="102" t="str">
        <f t="shared" si="57"/>
        <v>Werken stoppen</v>
      </c>
      <c r="I231" s="84" t="s">
        <v>489</v>
      </c>
      <c r="J231" s="48" t="s">
        <v>117</v>
      </c>
      <c r="K231" s="101" t="s">
        <v>129</v>
      </c>
      <c r="L231" s="101" t="s">
        <v>137</v>
      </c>
      <c r="M231" s="35">
        <f t="shared" si="58"/>
        <v>30</v>
      </c>
      <c r="N231" s="102" t="str">
        <f>IF(M231&gt;400,"Werken stoppen",IF(M231&gt;200,"Directe verbetering vereist",IF(M231&gt;400,"Directe verbetering vereist",IF(M231&gt;70,"Maatregelen vereist",IF(M231&gt;200,"Maatregelen vereist",IF(M231&gt;20,"Aandacht vereist",IF(M231&gt;70,"Aandacht vereist",IF(M231&lt;=20,"Aanvaardbaar Risico"))))))))</f>
        <v>Aandacht vereist</v>
      </c>
      <c r="P231" s="132"/>
    </row>
    <row r="232" spans="1:16" s="7" customFormat="1" ht="87" x14ac:dyDescent="0.25">
      <c r="A232" s="103">
        <f>COUNTIF(G$13:G232,"&gt;0")</f>
        <v>175</v>
      </c>
      <c r="B232" s="93" t="str">
        <f t="shared" si="47"/>
        <v>Nee</v>
      </c>
      <c r="C232" s="104" t="s">
        <v>488</v>
      </c>
      <c r="D232" s="101" t="s">
        <v>120</v>
      </c>
      <c r="E232" s="101" t="s">
        <v>129</v>
      </c>
      <c r="F232" s="101" t="s">
        <v>138</v>
      </c>
      <c r="G232" s="102">
        <f t="shared" si="56"/>
        <v>1200</v>
      </c>
      <c r="H232" s="102" t="str">
        <f>IF(G232&gt;400,"Werken stoppen",IF(G232&gt;200,"Directe verbetering vereist",IF(G232&gt;400,"Directe verbetering vereist",IF(G232&gt;70,"Maatregelen vereist",IF(G232&gt;200,"Maatregelen vereist",IF(G232&gt;20,"Aandacht vereist",IF(G232&gt;70,"Aandacht vereist",IF(G232&lt;=20,"Aanvaardbaar Risico"))))))))</f>
        <v>Werken stoppen</v>
      </c>
      <c r="I232" s="105" t="s">
        <v>490</v>
      </c>
      <c r="J232" s="101" t="s">
        <v>116</v>
      </c>
      <c r="K232" s="101" t="s">
        <v>129</v>
      </c>
      <c r="L232" s="101" t="s">
        <v>138</v>
      </c>
      <c r="M232" s="102">
        <f>LEFT(J232,3)*LEFT(K232,3)*LEFT(L232,2)</f>
        <v>40</v>
      </c>
      <c r="N232" s="102" t="str">
        <f>IF(M232&gt;400,"Werken stoppen",IF(M232&gt;200,"Directe verbetering vereist",IF(M232&gt;400,"Directe verbetering vereist",IF(M232&gt;70,"Maatregelen vereist",IF(M232&gt;200,"Maatregelen vereist",IF(M232&gt;20,"Aandacht vereist",IF(M232&gt;70,"Aandacht vereist",IF(M232&lt;=20,"Aanvaardbaar Risico"))))))))</f>
        <v>Aandacht vereist</v>
      </c>
      <c r="P232" s="132"/>
    </row>
    <row r="233" spans="1:16" s="7" customFormat="1" ht="21.75" customHeight="1" x14ac:dyDescent="0.25">
      <c r="A233" s="115"/>
      <c r="B233" s="92" t="s">
        <v>169</v>
      </c>
      <c r="C233" s="116" t="s">
        <v>12</v>
      </c>
      <c r="D233" s="117"/>
      <c r="E233" s="117"/>
      <c r="F233" s="117"/>
      <c r="G233" s="118"/>
      <c r="H233" s="119"/>
      <c r="I233" s="120"/>
      <c r="J233" s="121"/>
      <c r="K233" s="117"/>
      <c r="L233" s="117"/>
      <c r="M233" s="122"/>
      <c r="N233" s="118"/>
      <c r="P233" s="132"/>
    </row>
    <row r="234" spans="1:16" s="7" customFormat="1" ht="29" x14ac:dyDescent="0.25">
      <c r="A234" s="103">
        <f>COUNTIF(G$13:G234,"&gt;0")</f>
        <v>176</v>
      </c>
      <c r="B234" s="93" t="str">
        <f t="shared" si="47"/>
        <v>Ja</v>
      </c>
      <c r="C234" s="104" t="s">
        <v>319</v>
      </c>
      <c r="D234" s="101" t="s">
        <v>121</v>
      </c>
      <c r="E234" s="101" t="s">
        <v>129</v>
      </c>
      <c r="F234" s="101" t="s">
        <v>137</v>
      </c>
      <c r="G234" s="102">
        <f t="shared" ref="G234:G238" si="59">LEFT(D234,3)*LEFT(E234,3)*LEFT(F234,2)</f>
        <v>900</v>
      </c>
      <c r="H234" s="102" t="str">
        <f t="shared" ref="H234:H238" si="60">IF(G234&gt;400,"Werken stoppen",IF(G234&gt;200,"Directe verbetering vereist",IF(G234&gt;400,"Directe verbetering vereist",IF(G234&gt;70,"Maatregelen vereist",IF(G234&gt;200,"Maatregelen vereist",IF(G234&gt;20,"Aandacht vereist",IF(G234&gt;70,"Aandacht vereist",IF(G234&lt;=20,"Aanvaardbaar Risico"))))))))</f>
        <v>Werken stoppen</v>
      </c>
      <c r="I234" s="89" t="s">
        <v>463</v>
      </c>
      <c r="J234" s="101" t="s">
        <v>117</v>
      </c>
      <c r="K234" s="101" t="s">
        <v>129</v>
      </c>
      <c r="L234" s="101" t="s">
        <v>137</v>
      </c>
      <c r="M234" s="102">
        <f t="shared" ref="M234:M238" si="61">LEFT(J234,3)*LEFT(K234,3)*LEFT(L234,2)</f>
        <v>30</v>
      </c>
      <c r="N234" s="102" t="str">
        <f t="shared" ref="N234:N238" si="62">IF(M234&gt;400,"Werken stoppen",IF(M234&gt;200,"Directe verbetering vereist",IF(M234&gt;400,"Directe verbetering vereist",IF(M234&gt;70,"Maatregelen vereist",IF(M234&gt;200,"Maatregelen vereist",IF(M234&gt;20,"Aandacht vereist",IF(M234&gt;70,"Aandacht vereist",IF(M234&lt;=20,"Aanvaardbaar Risico"))))))))</f>
        <v>Aandacht vereist</v>
      </c>
      <c r="P234" s="132"/>
    </row>
    <row r="235" spans="1:16" s="7" customFormat="1" ht="43.5" x14ac:dyDescent="0.25">
      <c r="A235" s="103">
        <f>COUNTIF(G$13:G235,"&gt;0")</f>
        <v>177</v>
      </c>
      <c r="B235" s="93" t="str">
        <f t="shared" si="47"/>
        <v>Ja</v>
      </c>
      <c r="C235" s="104" t="s">
        <v>320</v>
      </c>
      <c r="D235" s="101" t="s">
        <v>121</v>
      </c>
      <c r="E235" s="101" t="s">
        <v>129</v>
      </c>
      <c r="F235" s="101" t="s">
        <v>137</v>
      </c>
      <c r="G235" s="102">
        <f t="shared" si="59"/>
        <v>900</v>
      </c>
      <c r="H235" s="102" t="str">
        <f t="shared" si="60"/>
        <v>Werken stoppen</v>
      </c>
      <c r="I235" s="89" t="s">
        <v>196</v>
      </c>
      <c r="J235" s="101" t="s">
        <v>117</v>
      </c>
      <c r="K235" s="101" t="s">
        <v>129</v>
      </c>
      <c r="L235" s="101" t="s">
        <v>137</v>
      </c>
      <c r="M235" s="102">
        <f t="shared" si="61"/>
        <v>30</v>
      </c>
      <c r="N235" s="102" t="str">
        <f t="shared" si="62"/>
        <v>Aandacht vereist</v>
      </c>
      <c r="P235" s="132"/>
    </row>
    <row r="236" spans="1:16" s="7" customFormat="1" ht="29" x14ac:dyDescent="0.25">
      <c r="A236" s="103">
        <f>COUNTIF(G$13:G236,"&gt;0")</f>
        <v>178</v>
      </c>
      <c r="B236" s="93" t="str">
        <f t="shared" si="47"/>
        <v>Ja</v>
      </c>
      <c r="C236" s="104" t="s">
        <v>321</v>
      </c>
      <c r="D236" s="101" t="s">
        <v>121</v>
      </c>
      <c r="E236" s="101" t="s">
        <v>129</v>
      </c>
      <c r="F236" s="101" t="s">
        <v>135</v>
      </c>
      <c r="G236" s="102">
        <f t="shared" si="59"/>
        <v>180</v>
      </c>
      <c r="H236" s="102" t="str">
        <f t="shared" si="60"/>
        <v>Maatregelen vereist</v>
      </c>
      <c r="I236" s="89" t="s">
        <v>429</v>
      </c>
      <c r="J236" s="101" t="s">
        <v>121</v>
      </c>
      <c r="K236" s="101" t="s">
        <v>129</v>
      </c>
      <c r="L236" s="101" t="s">
        <v>134</v>
      </c>
      <c r="M236" s="102">
        <f t="shared" si="61"/>
        <v>60</v>
      </c>
      <c r="N236" s="102" t="str">
        <f t="shared" si="62"/>
        <v>Aandacht vereist</v>
      </c>
      <c r="P236" s="132"/>
    </row>
    <row r="237" spans="1:16" s="7" customFormat="1" ht="37.5" customHeight="1" x14ac:dyDescent="0.25">
      <c r="A237" s="103">
        <f>COUNTIF(G$13:G237,"&gt;0")</f>
        <v>179</v>
      </c>
      <c r="B237" s="93" t="str">
        <f t="shared" si="47"/>
        <v>Ja</v>
      </c>
      <c r="C237" s="104" t="s">
        <v>322</v>
      </c>
      <c r="D237" s="101" t="s">
        <v>121</v>
      </c>
      <c r="E237" s="101" t="s">
        <v>129</v>
      </c>
      <c r="F237" s="101" t="s">
        <v>137</v>
      </c>
      <c r="G237" s="102">
        <f t="shared" si="59"/>
        <v>900</v>
      </c>
      <c r="H237" s="102" t="str">
        <f t="shared" si="60"/>
        <v>Werken stoppen</v>
      </c>
      <c r="I237" s="89" t="s">
        <v>430</v>
      </c>
      <c r="J237" s="101" t="s">
        <v>120</v>
      </c>
      <c r="K237" s="101" t="s">
        <v>129</v>
      </c>
      <c r="L237" s="101" t="s">
        <v>135</v>
      </c>
      <c r="M237" s="102">
        <f t="shared" si="61"/>
        <v>90</v>
      </c>
      <c r="N237" s="102" t="str">
        <f t="shared" si="62"/>
        <v>Maatregelen vereist</v>
      </c>
      <c r="P237" s="132"/>
    </row>
    <row r="238" spans="1:16" s="7" customFormat="1" ht="58" x14ac:dyDescent="0.25">
      <c r="A238" s="103">
        <f>COUNTIF(G$13:G238,"&gt;0")</f>
        <v>180</v>
      </c>
      <c r="B238" s="93" t="str">
        <f t="shared" si="47"/>
        <v>Ja</v>
      </c>
      <c r="C238" s="104" t="s">
        <v>323</v>
      </c>
      <c r="D238" s="101" t="s">
        <v>121</v>
      </c>
      <c r="E238" s="101" t="s">
        <v>129</v>
      </c>
      <c r="F238" s="101" t="s">
        <v>137</v>
      </c>
      <c r="G238" s="102">
        <f t="shared" si="59"/>
        <v>900</v>
      </c>
      <c r="H238" s="102" t="str">
        <f t="shared" si="60"/>
        <v>Werken stoppen</v>
      </c>
      <c r="I238" s="89" t="s">
        <v>197</v>
      </c>
      <c r="J238" s="101" t="s">
        <v>117</v>
      </c>
      <c r="K238" s="101" t="s">
        <v>129</v>
      </c>
      <c r="L238" s="101" t="s">
        <v>137</v>
      </c>
      <c r="M238" s="102">
        <f t="shared" si="61"/>
        <v>30</v>
      </c>
      <c r="N238" s="102" t="str">
        <f t="shared" si="62"/>
        <v>Aandacht vereist</v>
      </c>
      <c r="P238" s="132"/>
    </row>
    <row r="239" spans="1:16" s="7" customFormat="1" ht="21.75" customHeight="1" x14ac:dyDescent="0.25">
      <c r="A239" s="115"/>
      <c r="B239" s="92" t="s">
        <v>170</v>
      </c>
      <c r="C239" s="116" t="s">
        <v>496</v>
      </c>
      <c r="D239" s="117"/>
      <c r="E239" s="117"/>
      <c r="F239" s="117"/>
      <c r="G239" s="118"/>
      <c r="H239" s="119"/>
      <c r="I239" s="120"/>
      <c r="J239" s="121"/>
      <c r="K239" s="117"/>
      <c r="L239" s="117"/>
      <c r="M239" s="122"/>
      <c r="N239" s="118"/>
      <c r="P239" s="132"/>
    </row>
    <row r="240" spans="1:16" s="7" customFormat="1" ht="29" x14ac:dyDescent="0.25">
      <c r="A240" s="103">
        <f>COUNTIF(G$13:G240,"&gt;0")</f>
        <v>181</v>
      </c>
      <c r="B240" s="93" t="str">
        <f t="shared" si="47"/>
        <v>Nee</v>
      </c>
      <c r="C240" s="104" t="s">
        <v>319</v>
      </c>
      <c r="D240" s="101" t="s">
        <v>121</v>
      </c>
      <c r="E240" s="101" t="s">
        <v>129</v>
      </c>
      <c r="F240" s="101" t="s">
        <v>137</v>
      </c>
      <c r="G240" s="102">
        <f t="shared" ref="G240:G244" si="63">LEFT(D240,3)*LEFT(E240,3)*LEFT(F240,2)</f>
        <v>900</v>
      </c>
      <c r="H240" s="102" t="str">
        <f t="shared" ref="H240:H244" si="64">IF(G240&gt;400,"Werken stoppen",IF(G240&gt;200,"Directe verbetering vereist",IF(G240&gt;400,"Directe verbetering vereist",IF(G240&gt;70,"Maatregelen vereist",IF(G240&gt;200,"Maatregelen vereist",IF(G240&gt;20,"Aandacht vereist",IF(G240&gt;70,"Aandacht vereist",IF(G240&lt;=20,"Aanvaardbaar Risico"))))))))</f>
        <v>Werken stoppen</v>
      </c>
      <c r="I240" s="89" t="s">
        <v>497</v>
      </c>
      <c r="J240" s="101" t="s">
        <v>117</v>
      </c>
      <c r="K240" s="101" t="s">
        <v>129</v>
      </c>
      <c r="L240" s="101" t="s">
        <v>137</v>
      </c>
      <c r="M240" s="102">
        <f t="shared" ref="M240:M244" si="65">LEFT(J240,3)*LEFT(K240,3)*LEFT(L240,2)</f>
        <v>30</v>
      </c>
      <c r="N240" s="102" t="str">
        <f t="shared" ref="N240:N244" si="66">IF(M240&gt;400,"Werken stoppen",IF(M240&gt;200,"Directe verbetering vereist",IF(M240&gt;400,"Directe verbetering vereist",IF(M240&gt;70,"Maatregelen vereist",IF(M240&gt;200,"Maatregelen vereist",IF(M240&gt;20,"Aandacht vereist",IF(M240&gt;70,"Aandacht vereist",IF(M240&lt;=20,"Aanvaardbaar Risico"))))))))</f>
        <v>Aandacht vereist</v>
      </c>
      <c r="P240" s="132"/>
    </row>
    <row r="241" spans="1:16" s="7" customFormat="1" ht="43.5" x14ac:dyDescent="0.25">
      <c r="A241" s="103">
        <f>COUNTIF(G$13:G241,"&gt;0")</f>
        <v>182</v>
      </c>
      <c r="B241" s="93" t="str">
        <f t="shared" si="47"/>
        <v>Nee</v>
      </c>
      <c r="C241" s="104" t="s">
        <v>320</v>
      </c>
      <c r="D241" s="101" t="s">
        <v>121</v>
      </c>
      <c r="E241" s="101" t="s">
        <v>129</v>
      </c>
      <c r="F241" s="101" t="s">
        <v>137</v>
      </c>
      <c r="G241" s="102">
        <f t="shared" si="63"/>
        <v>900</v>
      </c>
      <c r="H241" s="102" t="str">
        <f t="shared" si="64"/>
        <v>Werken stoppen</v>
      </c>
      <c r="I241" s="89" t="s">
        <v>196</v>
      </c>
      <c r="J241" s="101" t="s">
        <v>117</v>
      </c>
      <c r="K241" s="101" t="s">
        <v>129</v>
      </c>
      <c r="L241" s="101" t="s">
        <v>137</v>
      </c>
      <c r="M241" s="102">
        <f t="shared" si="65"/>
        <v>30</v>
      </c>
      <c r="N241" s="102" t="str">
        <f t="shared" si="66"/>
        <v>Aandacht vereist</v>
      </c>
      <c r="P241" s="132"/>
    </row>
    <row r="242" spans="1:16" s="7" customFormat="1" ht="32.25" customHeight="1" x14ac:dyDescent="0.25">
      <c r="A242" s="103">
        <f>COUNTIF(G$13:G242,"&gt;0")</f>
        <v>183</v>
      </c>
      <c r="B242" s="93" t="str">
        <f t="shared" si="47"/>
        <v>Nee</v>
      </c>
      <c r="C242" s="104" t="s">
        <v>321</v>
      </c>
      <c r="D242" s="101" t="s">
        <v>121</v>
      </c>
      <c r="E242" s="101" t="s">
        <v>129</v>
      </c>
      <c r="F242" s="101" t="s">
        <v>135</v>
      </c>
      <c r="G242" s="102">
        <f t="shared" si="63"/>
        <v>180</v>
      </c>
      <c r="H242" s="102" t="str">
        <f t="shared" si="64"/>
        <v>Maatregelen vereist</v>
      </c>
      <c r="I242" s="89" t="s">
        <v>429</v>
      </c>
      <c r="J242" s="101" t="s">
        <v>121</v>
      </c>
      <c r="K242" s="101" t="s">
        <v>129</v>
      </c>
      <c r="L242" s="101" t="s">
        <v>134</v>
      </c>
      <c r="M242" s="102">
        <f t="shared" si="65"/>
        <v>60</v>
      </c>
      <c r="N242" s="102" t="str">
        <f t="shared" si="66"/>
        <v>Aandacht vereist</v>
      </c>
      <c r="P242" s="132"/>
    </row>
    <row r="243" spans="1:16" s="7" customFormat="1" ht="37.5" customHeight="1" x14ac:dyDescent="0.25">
      <c r="A243" s="103">
        <f>COUNTIF(G$13:G243,"&gt;0")</f>
        <v>184</v>
      </c>
      <c r="B243" s="93" t="str">
        <f t="shared" si="47"/>
        <v>Nee</v>
      </c>
      <c r="C243" s="104" t="s">
        <v>322</v>
      </c>
      <c r="D243" s="101" t="s">
        <v>121</v>
      </c>
      <c r="E243" s="101" t="s">
        <v>129</v>
      </c>
      <c r="F243" s="101" t="s">
        <v>137</v>
      </c>
      <c r="G243" s="102">
        <f t="shared" si="63"/>
        <v>900</v>
      </c>
      <c r="H243" s="102" t="str">
        <f t="shared" si="64"/>
        <v>Werken stoppen</v>
      </c>
      <c r="I243" s="89" t="s">
        <v>430</v>
      </c>
      <c r="J243" s="101" t="s">
        <v>120</v>
      </c>
      <c r="K243" s="101" t="s">
        <v>129</v>
      </c>
      <c r="L243" s="101" t="s">
        <v>135</v>
      </c>
      <c r="M243" s="102">
        <f t="shared" si="65"/>
        <v>90</v>
      </c>
      <c r="N243" s="102" t="str">
        <f t="shared" si="66"/>
        <v>Maatregelen vereist</v>
      </c>
      <c r="P243" s="132"/>
    </row>
    <row r="244" spans="1:16" s="7" customFormat="1" ht="58" x14ac:dyDescent="0.25">
      <c r="A244" s="103">
        <f>COUNTIF(G$13:G244,"&gt;0")</f>
        <v>185</v>
      </c>
      <c r="B244" s="93" t="str">
        <f t="shared" si="47"/>
        <v>Nee</v>
      </c>
      <c r="C244" s="104" t="s">
        <v>323</v>
      </c>
      <c r="D244" s="101" t="s">
        <v>121</v>
      </c>
      <c r="E244" s="101" t="s">
        <v>129</v>
      </c>
      <c r="F244" s="101" t="s">
        <v>137</v>
      </c>
      <c r="G244" s="102">
        <f t="shared" si="63"/>
        <v>900</v>
      </c>
      <c r="H244" s="102" t="str">
        <f t="shared" si="64"/>
        <v>Werken stoppen</v>
      </c>
      <c r="I244" s="89" t="s">
        <v>499</v>
      </c>
      <c r="J244" s="101" t="s">
        <v>117</v>
      </c>
      <c r="K244" s="101" t="s">
        <v>129</v>
      </c>
      <c r="L244" s="101" t="s">
        <v>137</v>
      </c>
      <c r="M244" s="102">
        <f t="shared" si="65"/>
        <v>30</v>
      </c>
      <c r="N244" s="102" t="str">
        <f t="shared" si="66"/>
        <v>Aandacht vereist</v>
      </c>
      <c r="P244" s="132"/>
    </row>
    <row r="245" spans="1:16" s="7" customFormat="1" ht="52" x14ac:dyDescent="0.25">
      <c r="A245" s="103">
        <f>COUNTIF(G$13:G245,"&gt;0")</f>
        <v>186</v>
      </c>
      <c r="B245" s="93" t="str">
        <f t="shared" si="47"/>
        <v>Nee</v>
      </c>
      <c r="C245" s="104" t="s">
        <v>498</v>
      </c>
      <c r="D245" s="101" t="s">
        <v>121</v>
      </c>
      <c r="E245" s="101" t="s">
        <v>129</v>
      </c>
      <c r="F245" s="101" t="s">
        <v>137</v>
      </c>
      <c r="G245" s="102">
        <f t="shared" ref="G245" si="67">LEFT(D245,3)*LEFT(E245,3)*LEFT(F245,2)</f>
        <v>900</v>
      </c>
      <c r="H245" s="102" t="str">
        <f t="shared" ref="H245" si="68">IF(G245&gt;400,"Werken stoppen",IF(G245&gt;200,"Directe verbetering vereist",IF(G245&gt;400,"Directe verbetering vereist",IF(G245&gt;70,"Maatregelen vereist",IF(G245&gt;200,"Maatregelen vereist",IF(G245&gt;20,"Aandacht vereist",IF(G245&gt;70,"Aandacht vereist",IF(G245&lt;=20,"Aanvaardbaar Risico"))))))))</f>
        <v>Werken stoppen</v>
      </c>
      <c r="I245" s="89" t="s">
        <v>500</v>
      </c>
      <c r="J245" s="101" t="s">
        <v>117</v>
      </c>
      <c r="K245" s="101" t="s">
        <v>129</v>
      </c>
      <c r="L245" s="101" t="s">
        <v>137</v>
      </c>
      <c r="M245" s="102">
        <f t="shared" ref="M245" si="69">LEFT(J245,3)*LEFT(K245,3)*LEFT(L245,2)</f>
        <v>30</v>
      </c>
      <c r="N245" s="102" t="str">
        <f t="shared" ref="N245" si="70">IF(M245&gt;400,"Werken stoppen",IF(M245&gt;200,"Directe verbetering vereist",IF(M245&gt;400,"Directe verbetering vereist",IF(M245&gt;70,"Maatregelen vereist",IF(M245&gt;200,"Maatregelen vereist",IF(M245&gt;20,"Aandacht vereist",IF(M245&gt;70,"Aandacht vereist",IF(M245&lt;=20,"Aanvaardbaar Risico"))))))))</f>
        <v>Aandacht vereist</v>
      </c>
      <c r="P245" s="132"/>
    </row>
    <row r="246" spans="1:16" s="7" customFormat="1" ht="21.75" customHeight="1" x14ac:dyDescent="0.25">
      <c r="A246" s="115"/>
      <c r="B246" s="92" t="s">
        <v>170</v>
      </c>
      <c r="C246" s="116" t="s">
        <v>76</v>
      </c>
      <c r="D246" s="117"/>
      <c r="E246" s="117"/>
      <c r="F246" s="117"/>
      <c r="G246" s="118"/>
      <c r="H246" s="119"/>
      <c r="I246" s="120"/>
      <c r="J246" s="121"/>
      <c r="K246" s="117"/>
      <c r="L246" s="117"/>
      <c r="M246" s="122"/>
      <c r="N246" s="118"/>
      <c r="P246" s="132"/>
    </row>
    <row r="247" spans="1:16" s="7" customFormat="1" ht="19" x14ac:dyDescent="0.25">
      <c r="A247" s="103">
        <f>COUNTIF(G$13:G247,"&gt;0")</f>
        <v>187</v>
      </c>
      <c r="B247" s="93" t="str">
        <f t="shared" si="47"/>
        <v>Nee</v>
      </c>
      <c r="C247" s="104"/>
      <c r="D247" s="101" t="s">
        <v>6</v>
      </c>
      <c r="E247" s="101" t="s">
        <v>7</v>
      </c>
      <c r="F247" s="101" t="s">
        <v>8</v>
      </c>
      <c r="G247" s="102">
        <f>LEFT(D247,3)*LEFT(E247,3)*LEFT(F247,2)</f>
        <v>98802099</v>
      </c>
      <c r="H247" s="102" t="str">
        <f>IF(G247&gt;400,"Werken stoppen",IF(G247&gt;200,"Directe verbetering vereist",IF(G247&gt;400,"Directe verbetering vereist",IF(G247&gt;70,"Maatregelen vereist",IF(G247&gt;200,"Maatregelen vereist",IF(G247&gt;20,"Aandacht vereist",IF(G247&gt;70,"Aandacht vereist",IF(G247&lt;=20,"Aanvaardbaar Risico"))))))))</f>
        <v>Werken stoppen</v>
      </c>
      <c r="I247" s="89"/>
      <c r="J247" s="101" t="s">
        <v>123</v>
      </c>
      <c r="K247" s="101" t="s">
        <v>131</v>
      </c>
      <c r="L247" s="101" t="s">
        <v>139</v>
      </c>
      <c r="M247" s="102">
        <f>LEFT(J247,3)*LEFT(K247,3)*LEFT(L247,2)</f>
        <v>98802099</v>
      </c>
      <c r="N247" s="102" t="str">
        <f>IF(M247&gt;400,"Werken stoppen",IF(M247&gt;200,"Directe verbetering vereist",IF(M247&gt;400,"Directe verbetering vereist",IF(M247&gt;70,"Maatregelen vereist",IF(M247&gt;200,"Maatregelen vereist",IF(M247&gt;20,"Aandacht vereist",IF(M247&gt;70,"Aandacht vereist",IF(M247&lt;=20,"Aanvaardbaar Risico"))))))))</f>
        <v>Werken stoppen</v>
      </c>
      <c r="P247" s="132"/>
    </row>
    <row r="248" spans="1:16" s="7" customFormat="1" ht="19" x14ac:dyDescent="0.25">
      <c r="A248" s="103">
        <f>COUNTIF(G$13:G248,"&gt;0")</f>
        <v>188</v>
      </c>
      <c r="B248" s="93" t="str">
        <f t="shared" si="47"/>
        <v>Nee</v>
      </c>
      <c r="C248" s="104"/>
      <c r="D248" s="101" t="s">
        <v>6</v>
      </c>
      <c r="E248" s="101" t="s">
        <v>7</v>
      </c>
      <c r="F248" s="101" t="s">
        <v>8</v>
      </c>
      <c r="G248" s="102">
        <f>LEFT(D248,3)*LEFT(E248,3)*LEFT(F248,2)</f>
        <v>98802099</v>
      </c>
      <c r="H248" s="102" t="str">
        <f>IF(G248&gt;400,"Werken stoppen",IF(G248&gt;200,"Directe verbetering vereist",IF(G248&gt;400,"Directe verbetering vereist",IF(G248&gt;70,"Maatregelen vereist",IF(G248&gt;200,"Maatregelen vereist",IF(G248&gt;20,"Aandacht vereist",IF(G248&gt;70,"Aandacht vereist",IF(G248&lt;=20,"Aanvaardbaar Risico"))))))))</f>
        <v>Werken stoppen</v>
      </c>
      <c r="I248" s="89"/>
      <c r="J248" s="101" t="s">
        <v>123</v>
      </c>
      <c r="K248" s="101" t="s">
        <v>131</v>
      </c>
      <c r="L248" s="101" t="s">
        <v>139</v>
      </c>
      <c r="M248" s="102">
        <f>LEFT(J248,3)*LEFT(K248,3)*LEFT(L248,2)</f>
        <v>98802099</v>
      </c>
      <c r="N248" s="102" t="str">
        <f>IF(M248&gt;400,"Werken stoppen",IF(M248&gt;200,"Directe verbetering vereist",IF(M248&gt;400,"Directe verbetering vereist",IF(M248&gt;70,"Maatregelen vereist",IF(M248&gt;200,"Maatregelen vereist",IF(M248&gt;20,"Aandacht vereist",IF(M248&gt;70,"Aandacht vereist",IF(M248&lt;=20,"Aanvaardbaar Risico"))))))))</f>
        <v>Werken stoppen</v>
      </c>
      <c r="P248" s="132"/>
    </row>
    <row r="249" spans="1:16" s="7" customFormat="1" ht="19" x14ac:dyDescent="0.25">
      <c r="A249" s="103">
        <f>COUNTIF(G$13:G249,"&gt;0")</f>
        <v>189</v>
      </c>
      <c r="B249" s="93" t="str">
        <f t="shared" si="47"/>
        <v>Nee</v>
      </c>
      <c r="C249" s="104"/>
      <c r="D249" s="101" t="s">
        <v>6</v>
      </c>
      <c r="E249" s="101" t="s">
        <v>7</v>
      </c>
      <c r="F249" s="101" t="s">
        <v>8</v>
      </c>
      <c r="G249" s="102">
        <f>LEFT(D249,3)*LEFT(E249,3)*LEFT(F249,2)</f>
        <v>98802099</v>
      </c>
      <c r="H249" s="102" t="str">
        <f>IF(G249&gt;400,"Werken stoppen",IF(G249&gt;200,"Directe verbetering vereist",IF(G249&gt;400,"Directe verbetering vereist",IF(G249&gt;70,"Maatregelen vereist",IF(G249&gt;200,"Maatregelen vereist",IF(G249&gt;20,"Aandacht vereist",IF(G249&gt;70,"Aandacht vereist",IF(G249&lt;=20,"Aanvaardbaar Risico"))))))))</f>
        <v>Werken stoppen</v>
      </c>
      <c r="I249" s="89"/>
      <c r="J249" s="101" t="s">
        <v>123</v>
      </c>
      <c r="K249" s="101" t="s">
        <v>131</v>
      </c>
      <c r="L249" s="101" t="s">
        <v>139</v>
      </c>
      <c r="M249" s="102">
        <f>LEFT(J249,3)*LEFT(K249,3)*LEFT(L249,2)</f>
        <v>98802099</v>
      </c>
      <c r="N249" s="102" t="str">
        <f>IF(M249&gt;400,"Werken stoppen",IF(M249&gt;200,"Directe verbetering vereist",IF(M249&gt;400,"Directe verbetering vereist",IF(M249&gt;70,"Maatregelen vereist",IF(M249&gt;200,"Maatregelen vereist",IF(M249&gt;20,"Aandacht vereist",IF(M249&gt;70,"Aandacht vereist",IF(M249&lt;=20,"Aanvaardbaar Risico"))))))))</f>
        <v>Werken stoppen</v>
      </c>
      <c r="P249" s="132"/>
    </row>
    <row r="250" spans="1:16" s="7" customFormat="1" ht="37.5" customHeight="1" x14ac:dyDescent="0.25">
      <c r="A250" s="103" t="s">
        <v>71</v>
      </c>
      <c r="B250" s="93" t="str">
        <f t="shared" si="47"/>
        <v>Nee</v>
      </c>
      <c r="C250" s="104"/>
      <c r="D250" s="101" t="s">
        <v>6</v>
      </c>
      <c r="E250" s="101" t="s">
        <v>7</v>
      </c>
      <c r="F250" s="101" t="s">
        <v>8</v>
      </c>
      <c r="G250" s="102">
        <f>LEFT(D250,3)*LEFT(E250,3)*LEFT(F250,2)</f>
        <v>98802099</v>
      </c>
      <c r="H250" s="102" t="str">
        <f>IF(G250&gt;400,"Werken stoppen",IF(G250&gt;200,"Directe verbetering vereist",IF(G250&gt;400,"Directe verbetering vereist",IF(G250&gt;70,"Maatregelen vereist",IF(G250&gt;200,"Maatregelen vereist",IF(G250&gt;20,"Aandacht vereist",IF(G250&gt;70,"Aandacht vereist",IF(G250&lt;=20,"Aanvaardbaar Risico"))))))))</f>
        <v>Werken stoppen</v>
      </c>
      <c r="I250" s="89"/>
      <c r="J250" s="101" t="s">
        <v>123</v>
      </c>
      <c r="K250" s="101" t="s">
        <v>131</v>
      </c>
      <c r="L250" s="101" t="s">
        <v>139</v>
      </c>
      <c r="M250" s="102">
        <f>LEFT(J250,3)*LEFT(K250,3)*LEFT(L250,2)</f>
        <v>98802099</v>
      </c>
      <c r="N250" s="102" t="str">
        <f>IF(M250&gt;400,"Werken stoppen",IF(M250&gt;200,"Directe verbetering vereist",IF(M250&gt;400,"Directe verbetering vereist",IF(M250&gt;70,"Maatregelen vereist",IF(M250&gt;200,"Maatregelen vereist",IF(M250&gt;20,"Aandacht vereist",IF(M250&gt;70,"Aandacht vereist",IF(M250&lt;=20,"Aanvaardbaar Risico"))))))))</f>
        <v>Werken stoppen</v>
      </c>
      <c r="P250" s="132"/>
    </row>
    <row r="251" spans="1:16" s="7" customFormat="1" ht="21.75" customHeight="1" x14ac:dyDescent="0.25">
      <c r="A251" s="115"/>
      <c r="B251" s="92" t="s">
        <v>170</v>
      </c>
      <c r="C251" s="116" t="s">
        <v>13</v>
      </c>
      <c r="D251" s="117"/>
      <c r="E251" s="117"/>
      <c r="F251" s="117"/>
      <c r="G251" s="118"/>
      <c r="H251" s="119"/>
      <c r="I251" s="120"/>
      <c r="J251" s="121"/>
      <c r="K251" s="117"/>
      <c r="L251" s="117"/>
      <c r="M251" s="122"/>
      <c r="N251" s="118"/>
      <c r="P251" s="132"/>
    </row>
    <row r="252" spans="1:16" s="7" customFormat="1" ht="80.25" customHeight="1" x14ac:dyDescent="0.25">
      <c r="A252" s="103">
        <f>COUNTIF(G$13:G252,"&gt;0")</f>
        <v>191</v>
      </c>
      <c r="B252" s="93" t="str">
        <f t="shared" si="47"/>
        <v>Nee</v>
      </c>
      <c r="C252" s="104" t="s">
        <v>324</v>
      </c>
      <c r="D252" s="101" t="s">
        <v>121</v>
      </c>
      <c r="E252" s="101" t="s">
        <v>129</v>
      </c>
      <c r="F252" s="101" t="s">
        <v>137</v>
      </c>
      <c r="G252" s="102">
        <f>LEFT(D252,3)*LEFT(E252,3)*LEFT(F252,2)</f>
        <v>900</v>
      </c>
      <c r="H252" s="102" t="str">
        <f>IF(G252&gt;400,"Werken stoppen",IF(G252&gt;200,"Directe verbetering vereist",IF(G252&gt;400,"Directe verbetering vereist",IF(G252&gt;70,"Maatregelen vereist",IF(G252&gt;200,"Maatregelen vereist",IF(G252&gt;20,"Aandacht vereist",IF(G252&gt;70,"Aandacht vereist",IF(G252&lt;=20,"Aanvaardbaar Risico"))))))))</f>
        <v>Werken stoppen</v>
      </c>
      <c r="I252" s="105" t="s">
        <v>431</v>
      </c>
      <c r="J252" s="101" t="s">
        <v>117</v>
      </c>
      <c r="K252" s="101" t="s">
        <v>129</v>
      </c>
      <c r="L252" s="101" t="s">
        <v>137</v>
      </c>
      <c r="M252" s="102">
        <f>LEFT(J252,3)*LEFT(K252,3)*LEFT(L252,2)</f>
        <v>30</v>
      </c>
      <c r="N252" s="102" t="str">
        <f>IF(M252&gt;400,"Werken stoppen",IF(M252&gt;200,"Directe verbetering vereist",IF(M252&gt;400,"Directe verbetering vereist",IF(M252&gt;70,"Maatregelen vereist",IF(M252&gt;200,"Maatregelen vereist",IF(M252&gt;20,"Aandacht vereist",IF(M252&gt;70,"Aandacht vereist",IF(M252&lt;=20,"Aanvaardbaar Risico"))))))))</f>
        <v>Aandacht vereist</v>
      </c>
      <c r="P252" s="132"/>
    </row>
    <row r="253" spans="1:16" s="7" customFormat="1" ht="85.5" customHeight="1" x14ac:dyDescent="0.25">
      <c r="A253" s="103">
        <f>COUNTIF(G$13:G253,"&gt;0")</f>
        <v>192</v>
      </c>
      <c r="B253" s="93" t="str">
        <f>B252</f>
        <v>Nee</v>
      </c>
      <c r="C253" s="104" t="s">
        <v>491</v>
      </c>
      <c r="D253" s="101" t="s">
        <v>122</v>
      </c>
      <c r="E253" s="101" t="s">
        <v>129</v>
      </c>
      <c r="F253" s="101" t="s">
        <v>136</v>
      </c>
      <c r="G253" s="102">
        <f>LEFT(D253,3)*LEFT(E253,3)*LEFT(F253,2)</f>
        <v>700</v>
      </c>
      <c r="H253" s="102" t="str">
        <f>IF(G253&gt;400,"Werken stoppen",IF(G253&gt;200,"Directe verbetering vereist",IF(G253&gt;400,"Directe verbetering vereist",IF(G253&gt;70,"Maatregelen vereist",IF(G253&gt;200,"Maatregelen vereist",IF(G253&gt;20,"Aandacht vereist",IF(G253&gt;70,"Aandacht vereist",IF(G253&lt;=20,"Aanvaardbaar Risico"))))))))</f>
        <v>Werken stoppen</v>
      </c>
      <c r="I253" s="105" t="s">
        <v>431</v>
      </c>
      <c r="J253" s="101" t="s">
        <v>118</v>
      </c>
      <c r="K253" s="101" t="s">
        <v>129</v>
      </c>
      <c r="L253" s="101" t="s">
        <v>136</v>
      </c>
      <c r="M253" s="102">
        <f>LEFT(J253,3)*LEFT(K253,3)*LEFT(L253,2)</f>
        <v>35</v>
      </c>
      <c r="N253" s="102" t="str">
        <f>IF(M253&gt;400,"Werken stoppen",IF(M253&gt;200,"Directe verbetering vereist",IF(M253&gt;400,"Directe verbetering vereist",IF(M253&gt;70,"Maatregelen vereist",IF(M253&gt;200,"Maatregelen vereist",IF(M253&gt;20,"Aandacht vereist",IF(M253&gt;70,"Aandacht vereist",IF(M253&lt;=20,"Aanvaardbaar Risico"))))))))</f>
        <v>Aandacht vereist</v>
      </c>
      <c r="P253" s="132"/>
    </row>
    <row r="254" spans="1:16" s="7" customFormat="1" ht="39" x14ac:dyDescent="0.25">
      <c r="A254" s="103">
        <f>COUNTIF(G$13:G254,"&gt;0")</f>
        <v>193</v>
      </c>
      <c r="B254" s="93" t="str">
        <f>B252</f>
        <v>Nee</v>
      </c>
      <c r="C254" s="104" t="s">
        <v>325</v>
      </c>
      <c r="D254" s="101" t="s">
        <v>119</v>
      </c>
      <c r="E254" s="101" t="s">
        <v>129</v>
      </c>
      <c r="F254" s="101" t="s">
        <v>137</v>
      </c>
      <c r="G254" s="102">
        <f>LEFT(D254,3)*LEFT(E254,3)*LEFT(F254,2)</f>
        <v>150</v>
      </c>
      <c r="H254" s="102" t="str">
        <f>IF(G254&gt;400,"Werken stoppen",IF(G254&gt;200,"Directe verbetering vereist",IF(G254&gt;400,"Directe verbetering vereist",IF(G254&gt;70,"Maatregelen vereist",IF(G254&gt;200,"Maatregelen vereist",IF(G254&gt;20,"Aandacht vereist",IF(G254&gt;70,"Aandacht vereist",IF(G254&lt;=20,"Aanvaardbaar Risico"))))))))</f>
        <v>Maatregelen vereist</v>
      </c>
      <c r="I254" s="71" t="s">
        <v>432</v>
      </c>
      <c r="J254" s="101" t="s">
        <v>117</v>
      </c>
      <c r="K254" s="101" t="s">
        <v>129</v>
      </c>
      <c r="L254" s="101" t="s">
        <v>137</v>
      </c>
      <c r="M254" s="102">
        <f>LEFT(J254,3)*LEFT(K254,3)*LEFT(L254,2)</f>
        <v>30</v>
      </c>
      <c r="N254" s="102" t="str">
        <f>IF(M254&gt;400,"Werken stoppen",IF(M254&gt;200,"Directe verbetering vereist",IF(M254&gt;400,"Directe verbetering vereist",IF(M254&gt;70,"Maatregelen vereist",IF(M254&gt;200,"Maatregelen vereist",IF(M254&gt;20,"Aandacht vereist",IF(M254&gt;70,"Aandacht vereist",IF(M254&lt;=20,"Aanvaardbaar Risico"))))))))</f>
        <v>Aandacht vereist</v>
      </c>
      <c r="P254" s="132"/>
    </row>
    <row r="255" spans="1:16" s="7" customFormat="1" ht="47.25" customHeight="1" x14ac:dyDescent="0.25">
      <c r="A255" s="103">
        <f>COUNTIF(G$13:G255,"&gt;0")</f>
        <v>194</v>
      </c>
      <c r="B255" s="93" t="str">
        <f>B253</f>
        <v>Nee</v>
      </c>
      <c r="C255" s="104" t="s">
        <v>492</v>
      </c>
      <c r="D255" s="101" t="s">
        <v>122</v>
      </c>
      <c r="E255" s="101" t="s">
        <v>129</v>
      </c>
      <c r="F255" s="101" t="s">
        <v>136</v>
      </c>
      <c r="G255" s="102">
        <f>LEFT(D255,3)*LEFT(E255,3)*LEFT(F255,2)</f>
        <v>700</v>
      </c>
      <c r="H255" s="102" t="str">
        <f>IF(G255&gt;400,"Werken stoppen",IF(G255&gt;200,"Directe verbetering vereist",IF(G255&gt;400,"Directe verbetering vereist",IF(G255&gt;70,"Maatregelen vereist",IF(G255&gt;200,"Maatregelen vereist",IF(G255&gt;20,"Aandacht vereist",IF(G255&gt;70,"Aandacht vereist",IF(G255&lt;=20,"Aanvaardbaar Risico"))))))))</f>
        <v>Werken stoppen</v>
      </c>
      <c r="I255" s="71" t="s">
        <v>493</v>
      </c>
      <c r="J255" s="101" t="s">
        <v>118</v>
      </c>
      <c r="K255" s="101" t="s">
        <v>129</v>
      </c>
      <c r="L255" s="101" t="s">
        <v>136</v>
      </c>
      <c r="M255" s="102">
        <f>LEFT(J255,3)*LEFT(K255,3)*LEFT(L255,2)</f>
        <v>35</v>
      </c>
      <c r="N255" s="102" t="str">
        <f>IF(M255&gt;400,"Werken stoppen",IF(M255&gt;200,"Directe verbetering vereist",IF(M255&gt;400,"Directe verbetering vereist",IF(M255&gt;70,"Maatregelen vereist",IF(M255&gt;200,"Maatregelen vereist",IF(M255&gt;20,"Aandacht vereist",IF(M255&gt;70,"Aandacht vereist",IF(M255&lt;=20,"Aanvaardbaar Risico"))))))))</f>
        <v>Aandacht vereist</v>
      </c>
      <c r="P255" s="132"/>
    </row>
    <row r="256" spans="1:16" s="7" customFormat="1" ht="65" x14ac:dyDescent="0.25">
      <c r="A256" s="103">
        <f>COUNTIF(G$13:G256,"&gt;0")</f>
        <v>195</v>
      </c>
      <c r="B256" s="93" t="str">
        <f t="shared" si="47"/>
        <v>Nee</v>
      </c>
      <c r="C256" s="104" t="s">
        <v>494</v>
      </c>
      <c r="D256" s="101" t="s">
        <v>122</v>
      </c>
      <c r="E256" s="101" t="s">
        <v>129</v>
      </c>
      <c r="F256" s="101" t="s">
        <v>136</v>
      </c>
      <c r="G256" s="102">
        <f>LEFT(D256,3)*LEFT(E256,3)*LEFT(F256,2)</f>
        <v>700</v>
      </c>
      <c r="H256" s="102" t="str">
        <f>IF(G256&gt;400,"Werken stoppen",IF(G256&gt;200,"Directe verbetering vereist",IF(G256&gt;400,"Directe verbetering vereist",IF(G256&gt;70,"Maatregelen vereist",IF(G256&gt;200,"Maatregelen vereist",IF(G256&gt;20,"Aandacht vereist",IF(G256&gt;70,"Aandacht vereist",IF(G256&lt;=20,"Aanvaardbaar Risico"))))))))</f>
        <v>Werken stoppen</v>
      </c>
      <c r="I256" s="105" t="s">
        <v>495</v>
      </c>
      <c r="J256" s="101" t="s">
        <v>118</v>
      </c>
      <c r="K256" s="101" t="s">
        <v>129</v>
      </c>
      <c r="L256" s="101" t="s">
        <v>136</v>
      </c>
      <c r="M256" s="102">
        <f>LEFT(J256,3)*LEFT(K256,3)*LEFT(L256,2)</f>
        <v>35</v>
      </c>
      <c r="N256" s="102" t="str">
        <f>IF(M256&gt;400,"Werken stoppen",IF(M256&gt;200,"Directe verbetering vereist",IF(M256&gt;400,"Directe verbetering vereist",IF(M256&gt;70,"Maatregelen vereist",IF(M256&gt;200,"Maatregelen vereist",IF(M256&gt;20,"Aandacht vereist",IF(M256&gt;70,"Aandacht vereist",IF(M256&lt;=20,"Aanvaardbaar Risico"))))))))</f>
        <v>Aandacht vereist</v>
      </c>
      <c r="P256" s="132"/>
    </row>
    <row r="257" spans="1:16" s="7" customFormat="1" ht="21.75" customHeight="1" x14ac:dyDescent="0.25">
      <c r="A257" s="115"/>
      <c r="B257" s="92" t="s">
        <v>170</v>
      </c>
      <c r="C257" s="116" t="s">
        <v>73</v>
      </c>
      <c r="D257" s="117"/>
      <c r="E257" s="117"/>
      <c r="F257" s="117"/>
      <c r="G257" s="118"/>
      <c r="H257" s="119"/>
      <c r="I257" s="120"/>
      <c r="J257" s="121"/>
      <c r="K257" s="117"/>
      <c r="L257" s="117"/>
      <c r="M257" s="122"/>
      <c r="N257" s="118"/>
      <c r="P257" s="132"/>
    </row>
    <row r="258" spans="1:16" s="7" customFormat="1" ht="52" x14ac:dyDescent="0.25">
      <c r="A258" s="103">
        <f>COUNTIF(G$13:G258,"&gt;0")</f>
        <v>196</v>
      </c>
      <c r="B258" s="93" t="str">
        <f t="shared" si="47"/>
        <v>Nee</v>
      </c>
      <c r="C258" s="104" t="s">
        <v>326</v>
      </c>
      <c r="D258" s="101" t="s">
        <v>121</v>
      </c>
      <c r="E258" s="101" t="s">
        <v>129</v>
      </c>
      <c r="F258" s="101" t="s">
        <v>137</v>
      </c>
      <c r="G258" s="102">
        <f t="shared" ref="G258:G263" si="71">LEFT(D258,3)*LEFT(E258,3)*LEFT(F258,2)</f>
        <v>900</v>
      </c>
      <c r="H258" s="102" t="str">
        <f t="shared" ref="H258:H263" si="72">IF(G258&gt;400,"Werken stoppen",IF(G258&gt;200,"Directe verbetering vereist",IF(G258&gt;400,"Directe verbetering vereist",IF(G258&gt;70,"Maatregelen vereist",IF(G258&gt;200,"Maatregelen vereist",IF(G258&gt;20,"Aandacht vereist",IF(G258&gt;70,"Aandacht vereist",IF(G258&lt;=20,"Aanvaardbaar Risico"))))))))</f>
        <v>Werken stoppen</v>
      </c>
      <c r="I258" s="105" t="s">
        <v>502</v>
      </c>
      <c r="J258" s="101" t="s">
        <v>117</v>
      </c>
      <c r="K258" s="101" t="s">
        <v>129</v>
      </c>
      <c r="L258" s="101" t="s">
        <v>137</v>
      </c>
      <c r="M258" s="102">
        <f t="shared" ref="M258:M263" si="73">LEFT(J258,3)*LEFT(K258,3)*LEFT(L258,2)</f>
        <v>30</v>
      </c>
      <c r="N258" s="102" t="str">
        <f t="shared" ref="N258:N263" si="74">IF(M258&gt;400,"Werken stoppen",IF(M258&gt;200,"Directe verbetering vereist",IF(M258&gt;400,"Directe verbetering vereist",IF(M258&gt;70,"Maatregelen vereist",IF(M258&gt;200,"Maatregelen vereist",IF(M258&gt;20,"Aandacht vereist",IF(M258&gt;70,"Aandacht vereist",IF(M258&lt;=20,"Aanvaardbaar Risico"))))))))</f>
        <v>Aandacht vereist</v>
      </c>
      <c r="P258" s="132"/>
    </row>
    <row r="259" spans="1:16" s="7" customFormat="1" ht="52" x14ac:dyDescent="0.25">
      <c r="A259" s="103">
        <f>COUNTIF(G$13:G259,"&gt;0")</f>
        <v>197</v>
      </c>
      <c r="B259" s="93" t="str">
        <f t="shared" si="47"/>
        <v>Nee</v>
      </c>
      <c r="C259" s="104" t="s">
        <v>327</v>
      </c>
      <c r="D259" s="101" t="s">
        <v>122</v>
      </c>
      <c r="E259" s="101" t="s">
        <v>129</v>
      </c>
      <c r="F259" s="101" t="s">
        <v>137</v>
      </c>
      <c r="G259" s="102">
        <f t="shared" si="71"/>
        <v>1500</v>
      </c>
      <c r="H259" s="102" t="str">
        <f t="shared" si="72"/>
        <v>Werken stoppen</v>
      </c>
      <c r="I259" s="105" t="s">
        <v>433</v>
      </c>
      <c r="J259" s="101" t="s">
        <v>5</v>
      </c>
      <c r="K259" s="101" t="s">
        <v>129</v>
      </c>
      <c r="L259" s="101" t="s">
        <v>137</v>
      </c>
      <c r="M259" s="102">
        <f t="shared" si="73"/>
        <v>30</v>
      </c>
      <c r="N259" s="102" t="str">
        <f t="shared" si="74"/>
        <v>Aandacht vereist</v>
      </c>
      <c r="P259" s="132"/>
    </row>
    <row r="260" spans="1:16" s="7" customFormat="1" ht="29" x14ac:dyDescent="0.25">
      <c r="A260" s="28">
        <f>COUNTIF(G$13:G260,"&gt;0")</f>
        <v>198</v>
      </c>
      <c r="B260" s="93" t="str">
        <f t="shared" si="47"/>
        <v>Nee</v>
      </c>
      <c r="C260" s="30" t="s">
        <v>435</v>
      </c>
      <c r="D260" s="48" t="s">
        <v>121</v>
      </c>
      <c r="E260" s="101" t="s">
        <v>129</v>
      </c>
      <c r="F260" s="48" t="s">
        <v>137</v>
      </c>
      <c r="G260" s="35">
        <f t="shared" si="71"/>
        <v>900</v>
      </c>
      <c r="H260" s="102" t="str">
        <f t="shared" si="72"/>
        <v>Werken stoppen</v>
      </c>
      <c r="I260" s="84" t="s">
        <v>434</v>
      </c>
      <c r="J260" s="48" t="s">
        <v>118</v>
      </c>
      <c r="K260" s="101" t="s">
        <v>129</v>
      </c>
      <c r="L260" s="101" t="s">
        <v>137</v>
      </c>
      <c r="M260" s="35">
        <f t="shared" si="73"/>
        <v>75</v>
      </c>
      <c r="N260" s="102" t="str">
        <f t="shared" si="74"/>
        <v>Maatregelen vereist</v>
      </c>
      <c r="P260" s="132"/>
    </row>
    <row r="261" spans="1:16" s="7" customFormat="1" ht="29" x14ac:dyDescent="0.25">
      <c r="A261" s="28">
        <f>COUNTIF(G$13:G261,"&gt;0")</f>
        <v>199</v>
      </c>
      <c r="B261" s="93" t="str">
        <f t="shared" si="47"/>
        <v>Nee</v>
      </c>
      <c r="C261" s="30" t="s">
        <v>328</v>
      </c>
      <c r="D261" s="48" t="s">
        <v>121</v>
      </c>
      <c r="E261" s="101" t="s">
        <v>129</v>
      </c>
      <c r="F261" s="48" t="s">
        <v>137</v>
      </c>
      <c r="G261" s="35">
        <f t="shared" si="71"/>
        <v>900</v>
      </c>
      <c r="H261" s="102" t="str">
        <f t="shared" si="72"/>
        <v>Werken stoppen</v>
      </c>
      <c r="I261" s="84" t="s">
        <v>434</v>
      </c>
      <c r="J261" s="48" t="s">
        <v>118</v>
      </c>
      <c r="K261" s="101" t="s">
        <v>129</v>
      </c>
      <c r="L261" s="101" t="s">
        <v>137</v>
      </c>
      <c r="M261" s="35">
        <f t="shared" si="73"/>
        <v>75</v>
      </c>
      <c r="N261" s="102" t="str">
        <f t="shared" si="74"/>
        <v>Maatregelen vereist</v>
      </c>
      <c r="P261" s="132"/>
    </row>
    <row r="262" spans="1:16" s="7" customFormat="1" ht="87" x14ac:dyDescent="0.25">
      <c r="A262" s="28">
        <f>COUNTIF(G$13:G262,"&gt;0")</f>
        <v>200</v>
      </c>
      <c r="B262" s="93" t="str">
        <f t="shared" si="47"/>
        <v>Nee</v>
      </c>
      <c r="C262" s="30" t="s">
        <v>329</v>
      </c>
      <c r="D262" s="48" t="s">
        <v>121</v>
      </c>
      <c r="E262" s="101" t="s">
        <v>129</v>
      </c>
      <c r="F262" s="48" t="s">
        <v>137</v>
      </c>
      <c r="G262" s="35">
        <f t="shared" si="71"/>
        <v>900</v>
      </c>
      <c r="H262" s="102" t="str">
        <f t="shared" si="72"/>
        <v>Werken stoppen</v>
      </c>
      <c r="I262" s="84" t="s">
        <v>436</v>
      </c>
      <c r="J262" s="48" t="s">
        <v>118</v>
      </c>
      <c r="K262" s="101" t="s">
        <v>129</v>
      </c>
      <c r="L262" s="101" t="s">
        <v>137</v>
      </c>
      <c r="M262" s="35">
        <f t="shared" si="73"/>
        <v>75</v>
      </c>
      <c r="N262" s="102" t="str">
        <f t="shared" si="74"/>
        <v>Maatregelen vereist</v>
      </c>
      <c r="P262" s="132"/>
    </row>
    <row r="263" spans="1:16" s="7" customFormat="1" ht="52" x14ac:dyDescent="0.25">
      <c r="A263" s="103">
        <f>COUNTIF(G$13:G263,"&gt;0")</f>
        <v>201</v>
      </c>
      <c r="B263" s="93" t="str">
        <f>B260</f>
        <v>Nee</v>
      </c>
      <c r="C263" s="104" t="s">
        <v>330</v>
      </c>
      <c r="D263" s="101" t="s">
        <v>120</v>
      </c>
      <c r="E263" s="101" t="s">
        <v>129</v>
      </c>
      <c r="F263" s="101" t="s">
        <v>138</v>
      </c>
      <c r="G263" s="102">
        <f t="shared" si="71"/>
        <v>1200</v>
      </c>
      <c r="H263" s="102" t="str">
        <f t="shared" si="72"/>
        <v>Werken stoppen</v>
      </c>
      <c r="I263" s="175" t="s">
        <v>437</v>
      </c>
      <c r="J263" s="101" t="s">
        <v>117</v>
      </c>
      <c r="K263" s="101" t="s">
        <v>129</v>
      </c>
      <c r="L263" s="101" t="s">
        <v>138</v>
      </c>
      <c r="M263" s="102">
        <f t="shared" si="73"/>
        <v>80</v>
      </c>
      <c r="N263" s="102" t="str">
        <f t="shared" si="74"/>
        <v>Maatregelen vereist</v>
      </c>
      <c r="P263" s="132"/>
    </row>
    <row r="264" spans="1:16" s="7" customFormat="1" ht="23.25" customHeight="1" x14ac:dyDescent="0.25">
      <c r="A264" s="6"/>
      <c r="B264" s="92" t="s">
        <v>170</v>
      </c>
      <c r="C264" s="31" t="s">
        <v>248</v>
      </c>
      <c r="D264" s="50"/>
      <c r="E264" s="50"/>
      <c r="F264" s="50"/>
      <c r="G264" s="38"/>
      <c r="H264" s="67"/>
      <c r="I264" s="88"/>
      <c r="J264" s="76"/>
      <c r="K264" s="50"/>
      <c r="L264" s="50"/>
      <c r="M264" s="40"/>
      <c r="N264" s="38"/>
      <c r="P264" s="132"/>
    </row>
    <row r="265" spans="1:16" s="7" customFormat="1" ht="19" x14ac:dyDescent="0.25">
      <c r="A265" s="28">
        <f>COUNTIF(G$13:G265,"&gt;0")</f>
        <v>202</v>
      </c>
      <c r="B265" s="163" t="s">
        <v>170</v>
      </c>
      <c r="C265" s="86"/>
      <c r="D265" s="48" t="s">
        <v>123</v>
      </c>
      <c r="E265" s="48" t="s">
        <v>131</v>
      </c>
      <c r="F265" s="48" t="s">
        <v>139</v>
      </c>
      <c r="G265" s="35">
        <f t="shared" ref="G265:G270" si="75">LEFT(D265,3)*LEFT(E265,3)*LEFT(F265,2)</f>
        <v>98802099</v>
      </c>
      <c r="H265" s="102" t="str">
        <f t="shared" ref="H265:H270" si="76">IF(G265&gt;400,"Werken stoppen",IF(G265&gt;200,"Directe verbetering vereist",IF(G265&gt;400,"Directe verbetering vereist",IF(G265&gt;70,"Maatregelen vereist",IF(G265&gt;200,"Maatregelen vereist",IF(G265&gt;20,"Aandacht vereist",IF(G265&gt;70,"Aandacht vereist",IF(G265&lt;=20,"Aanvaardbaar Risico"))))))))</f>
        <v>Werken stoppen</v>
      </c>
      <c r="I265" s="71"/>
      <c r="J265" s="48" t="s">
        <v>123</v>
      </c>
      <c r="K265" s="48" t="s">
        <v>131</v>
      </c>
      <c r="L265" s="48" t="s">
        <v>139</v>
      </c>
      <c r="M265" s="35">
        <f t="shared" ref="M265:M270" si="77">LEFT(J265,3)*LEFT(K265,3)*LEFT(L265,2)</f>
        <v>98802099</v>
      </c>
      <c r="N265" s="102" t="str">
        <f t="shared" ref="N265:N270" si="78">IF(M265&gt;400,"Werken stoppen",IF(M265&gt;200,"Directe verbetering vereist",IF(M265&gt;400,"Directe verbetering vereist",IF(M265&gt;70,"Maatregelen vereist",IF(M265&gt;200,"Maatregelen vereist",IF(M265&gt;20,"Aandacht vereist",IF(M265&gt;70,"Aandacht vereist",IF(M265&lt;=20,"Aanvaardbaar Risico"))))))))</f>
        <v>Werken stoppen</v>
      </c>
      <c r="P265" s="132"/>
    </row>
    <row r="266" spans="1:16" s="7" customFormat="1" ht="19" x14ac:dyDescent="0.25">
      <c r="A266" s="28">
        <f>COUNTIF(G$13:G266,"&gt;0")</f>
        <v>203</v>
      </c>
      <c r="B266" s="163" t="s">
        <v>170</v>
      </c>
      <c r="C266" s="86"/>
      <c r="D266" s="48" t="s">
        <v>123</v>
      </c>
      <c r="E266" s="48" t="s">
        <v>131</v>
      </c>
      <c r="F266" s="48" t="s">
        <v>139</v>
      </c>
      <c r="G266" s="35">
        <f t="shared" si="75"/>
        <v>98802099</v>
      </c>
      <c r="H266" s="102" t="str">
        <f t="shared" si="76"/>
        <v>Werken stoppen</v>
      </c>
      <c r="I266" s="71"/>
      <c r="J266" s="48" t="s">
        <v>123</v>
      </c>
      <c r="K266" s="48" t="s">
        <v>131</v>
      </c>
      <c r="L266" s="48" t="s">
        <v>139</v>
      </c>
      <c r="M266" s="35">
        <f t="shared" si="77"/>
        <v>98802099</v>
      </c>
      <c r="N266" s="102" t="str">
        <f t="shared" si="78"/>
        <v>Werken stoppen</v>
      </c>
      <c r="P266" s="132"/>
    </row>
    <row r="267" spans="1:16" s="7" customFormat="1" ht="19" x14ac:dyDescent="0.25">
      <c r="A267" s="28">
        <f>COUNTIF(G$13:G267,"&gt;0")</f>
        <v>204</v>
      </c>
      <c r="B267" s="163" t="s">
        <v>170</v>
      </c>
      <c r="C267" s="86"/>
      <c r="D267" s="48" t="s">
        <v>123</v>
      </c>
      <c r="E267" s="48" t="s">
        <v>131</v>
      </c>
      <c r="F267" s="48" t="s">
        <v>139</v>
      </c>
      <c r="G267" s="35">
        <f t="shared" si="75"/>
        <v>98802099</v>
      </c>
      <c r="H267" s="102" t="str">
        <f t="shared" si="76"/>
        <v>Werken stoppen</v>
      </c>
      <c r="I267" s="71"/>
      <c r="J267" s="48" t="s">
        <v>123</v>
      </c>
      <c r="K267" s="48" t="s">
        <v>131</v>
      </c>
      <c r="L267" s="48" t="s">
        <v>139</v>
      </c>
      <c r="M267" s="35">
        <f t="shared" si="77"/>
        <v>98802099</v>
      </c>
      <c r="N267" s="102" t="str">
        <f t="shared" si="78"/>
        <v>Werken stoppen</v>
      </c>
      <c r="P267" s="132"/>
    </row>
    <row r="268" spans="1:16" s="7" customFormat="1" ht="19" x14ac:dyDescent="0.25">
      <c r="A268" s="28">
        <f>COUNTIF(G$13:G268,"&gt;0")</f>
        <v>205</v>
      </c>
      <c r="B268" s="163" t="s">
        <v>170</v>
      </c>
      <c r="C268" s="86"/>
      <c r="D268" s="48" t="s">
        <v>123</v>
      </c>
      <c r="E268" s="48" t="s">
        <v>131</v>
      </c>
      <c r="F268" s="48" t="s">
        <v>139</v>
      </c>
      <c r="G268" s="35">
        <f t="shared" si="75"/>
        <v>98802099</v>
      </c>
      <c r="H268" s="102" t="str">
        <f t="shared" si="76"/>
        <v>Werken stoppen</v>
      </c>
      <c r="I268" s="71"/>
      <c r="J268" s="48" t="s">
        <v>123</v>
      </c>
      <c r="K268" s="48" t="s">
        <v>131</v>
      </c>
      <c r="L268" s="48" t="s">
        <v>139</v>
      </c>
      <c r="M268" s="35">
        <f t="shared" si="77"/>
        <v>98802099</v>
      </c>
      <c r="N268" s="102" t="str">
        <f t="shared" si="78"/>
        <v>Werken stoppen</v>
      </c>
      <c r="P268" s="132"/>
    </row>
    <row r="269" spans="1:16" s="7" customFormat="1" ht="19" x14ac:dyDescent="0.25">
      <c r="A269" s="28">
        <f>COUNTIF(G$13:G269,"&gt;0")</f>
        <v>206</v>
      </c>
      <c r="B269" s="163" t="s">
        <v>170</v>
      </c>
      <c r="C269" s="86"/>
      <c r="D269" s="48" t="s">
        <v>123</v>
      </c>
      <c r="E269" s="48" t="s">
        <v>131</v>
      </c>
      <c r="F269" s="48" t="s">
        <v>139</v>
      </c>
      <c r="G269" s="35">
        <f t="shared" si="75"/>
        <v>98802099</v>
      </c>
      <c r="H269" s="102" t="str">
        <f t="shared" si="76"/>
        <v>Werken stoppen</v>
      </c>
      <c r="I269" s="71"/>
      <c r="J269" s="48" t="s">
        <v>123</v>
      </c>
      <c r="K269" s="48" t="s">
        <v>131</v>
      </c>
      <c r="L269" s="48" t="s">
        <v>139</v>
      </c>
      <c r="M269" s="35">
        <f t="shared" si="77"/>
        <v>98802099</v>
      </c>
      <c r="N269" s="102" t="str">
        <f t="shared" si="78"/>
        <v>Werken stoppen</v>
      </c>
      <c r="P269" s="132"/>
    </row>
    <row r="270" spans="1:16" s="7" customFormat="1" ht="19" x14ac:dyDescent="0.25">
      <c r="A270" s="28">
        <f>COUNTIF(G$13:G270,"&gt;0")</f>
        <v>207</v>
      </c>
      <c r="B270" s="163" t="s">
        <v>170</v>
      </c>
      <c r="C270" s="86"/>
      <c r="D270" s="48" t="s">
        <v>123</v>
      </c>
      <c r="E270" s="48" t="s">
        <v>131</v>
      </c>
      <c r="F270" s="48" t="s">
        <v>139</v>
      </c>
      <c r="G270" s="35">
        <f t="shared" si="75"/>
        <v>98802099</v>
      </c>
      <c r="H270" s="102" t="str">
        <f t="shared" si="76"/>
        <v>Werken stoppen</v>
      </c>
      <c r="I270" s="71"/>
      <c r="J270" s="48" t="s">
        <v>123</v>
      </c>
      <c r="K270" s="48" t="s">
        <v>131</v>
      </c>
      <c r="L270" s="48" t="s">
        <v>139</v>
      </c>
      <c r="M270" s="35">
        <f t="shared" si="77"/>
        <v>98802099</v>
      </c>
      <c r="N270" s="102" t="str">
        <f t="shared" si="78"/>
        <v>Werken stoppen</v>
      </c>
      <c r="P270" s="132"/>
    </row>
    <row r="271" spans="1:16" s="7" customFormat="1" ht="30" customHeight="1" x14ac:dyDescent="0.25">
      <c r="A271" s="108"/>
      <c r="B271" s="123" t="s">
        <v>169</v>
      </c>
      <c r="C271" s="109" t="s">
        <v>335</v>
      </c>
      <c r="D271" s="110"/>
      <c r="E271" s="110"/>
      <c r="F271" s="110"/>
      <c r="G271" s="111"/>
      <c r="H271" s="112"/>
      <c r="I271" s="113"/>
      <c r="J271" s="114"/>
      <c r="K271" s="110"/>
      <c r="L271" s="110"/>
      <c r="M271" s="111"/>
      <c r="N271" s="111"/>
      <c r="P271" s="132"/>
    </row>
    <row r="272" spans="1:16" s="7" customFormat="1" ht="21.75" customHeight="1" x14ac:dyDescent="0.25">
      <c r="A272" s="115"/>
      <c r="B272" s="92" t="s">
        <v>169</v>
      </c>
      <c r="C272" s="116" t="s">
        <v>336</v>
      </c>
      <c r="D272" s="117"/>
      <c r="E272" s="117"/>
      <c r="F272" s="117"/>
      <c r="G272" s="118"/>
      <c r="H272" s="119"/>
      <c r="I272" s="120"/>
      <c r="J272" s="121"/>
      <c r="K272" s="117"/>
      <c r="L272" s="117"/>
      <c r="M272" s="122"/>
      <c r="N272" s="118"/>
      <c r="P272" s="132"/>
    </row>
    <row r="273" spans="1:16" s="7" customFormat="1" ht="26" x14ac:dyDescent="0.25">
      <c r="A273" s="103">
        <f>COUNTIF(G$13:G273,"&gt;0")</f>
        <v>208</v>
      </c>
      <c r="B273" s="93" t="str">
        <f t="shared" ref="B273:B281" si="79">B272</f>
        <v>Ja</v>
      </c>
      <c r="C273" s="162" t="s">
        <v>337</v>
      </c>
      <c r="D273" s="101" t="s">
        <v>121</v>
      </c>
      <c r="E273" s="101" t="s">
        <v>129</v>
      </c>
      <c r="F273" s="101" t="s">
        <v>137</v>
      </c>
      <c r="G273" s="102">
        <f t="shared" ref="G273:G281" si="80">LEFT(D273,3)*LEFT(E273,3)*LEFT(F273,2)</f>
        <v>900</v>
      </c>
      <c r="H273" s="102" t="str">
        <f t="shared" ref="H273:H281" si="81">IF(G273&gt;400,"Werken stoppen",IF(G273&gt;200,"Directe verbetering vereist",IF(G273&gt;400,"Directe verbetering vereist",IF(G273&gt;70,"Maatregelen vereist",IF(G273&gt;200,"Maatregelen vereist",IF(G273&gt;20,"Aandacht vereist",IF(G273&gt;70,"Aandacht vereist",IF(G273&lt;=20,"Aanvaardbaar Risico"))))))))</f>
        <v>Werken stoppen</v>
      </c>
      <c r="I273" s="71" t="s">
        <v>438</v>
      </c>
      <c r="J273" s="101" t="s">
        <v>117</v>
      </c>
      <c r="K273" s="101" t="s">
        <v>129</v>
      </c>
      <c r="L273" s="101" t="s">
        <v>137</v>
      </c>
      <c r="M273" s="102">
        <f t="shared" ref="M273:M281" si="82">LEFT(J273,3)*LEFT(K273,3)*LEFT(L273,2)</f>
        <v>30</v>
      </c>
      <c r="N273" s="102" t="str">
        <f>IF(M273&gt;400,"Werken stoppen",IF(M273&gt;200,"Directe verbetering vereist",IF(M273&gt;400,"Directe verbetering vereist",IF(M273&gt;70,"Maatregelen vereist",IF(M273&gt;200,"Maatregelen vereist",IF(M273&gt;20,"Aandacht vereist",IF(M273&gt;70,"Aandacht vereist",IF(M273&lt;=20,"Aanvaardbaar Risico"))))))))</f>
        <v>Aandacht vereist</v>
      </c>
      <c r="P273" s="132"/>
    </row>
    <row r="274" spans="1:16" s="7" customFormat="1" ht="78" x14ac:dyDescent="0.25">
      <c r="A274" s="103">
        <f>COUNTIF(G$13:G274,"&gt;0")</f>
        <v>209</v>
      </c>
      <c r="B274" s="93" t="str">
        <f t="shared" si="79"/>
        <v>Ja</v>
      </c>
      <c r="C274" s="162" t="s">
        <v>338</v>
      </c>
      <c r="D274" s="101" t="s">
        <v>121</v>
      </c>
      <c r="E274" s="101" t="s">
        <v>129</v>
      </c>
      <c r="F274" s="101" t="s">
        <v>137</v>
      </c>
      <c r="G274" s="102">
        <f t="shared" si="80"/>
        <v>900</v>
      </c>
      <c r="H274" s="102" t="str">
        <f t="shared" si="81"/>
        <v>Werken stoppen</v>
      </c>
      <c r="I274" s="71" t="s">
        <v>464</v>
      </c>
      <c r="J274" s="101" t="s">
        <v>117</v>
      </c>
      <c r="K274" s="101" t="s">
        <v>129</v>
      </c>
      <c r="L274" s="101" t="s">
        <v>137</v>
      </c>
      <c r="M274" s="102">
        <f t="shared" si="82"/>
        <v>30</v>
      </c>
      <c r="N274" s="102" t="str">
        <f t="shared" ref="N274:N281" si="83">IF(M274&gt;400,"Werken stoppen",IF(M274&gt;200,"Directe verbetering vereist",IF(M274&gt;400,"Directe verbetering vereist",IF(M274&gt;70,"Maatregelen vereist",IF(M274&gt;200,"Maatregelen vereist",IF(M274&gt;20,"Aandacht vereist",IF(M274&gt;70,"Aandacht vereist",IF(M274&lt;=20,"Aanvaardbaar Risico"))))))))</f>
        <v>Aandacht vereist</v>
      </c>
      <c r="P274" s="132"/>
    </row>
    <row r="275" spans="1:16" s="7" customFormat="1" ht="52" x14ac:dyDescent="0.25">
      <c r="A275" s="103">
        <f>COUNTIF(G$13:G275,"&gt;0")</f>
        <v>210</v>
      </c>
      <c r="B275" s="93" t="str">
        <f t="shared" si="79"/>
        <v>Ja</v>
      </c>
      <c r="C275" s="162" t="s">
        <v>339</v>
      </c>
      <c r="D275" s="101" t="s">
        <v>121</v>
      </c>
      <c r="E275" s="101" t="s">
        <v>129</v>
      </c>
      <c r="F275" s="101" t="s">
        <v>137</v>
      </c>
      <c r="G275" s="102">
        <f t="shared" si="80"/>
        <v>900</v>
      </c>
      <c r="H275" s="102" t="str">
        <f t="shared" si="81"/>
        <v>Werken stoppen</v>
      </c>
      <c r="I275" s="71" t="s">
        <v>465</v>
      </c>
      <c r="J275" s="101" t="s">
        <v>117</v>
      </c>
      <c r="K275" s="101" t="s">
        <v>129</v>
      </c>
      <c r="L275" s="101" t="s">
        <v>137</v>
      </c>
      <c r="M275" s="102">
        <f t="shared" si="82"/>
        <v>30</v>
      </c>
      <c r="N275" s="102" t="str">
        <f t="shared" si="83"/>
        <v>Aandacht vereist</v>
      </c>
      <c r="P275" s="132"/>
    </row>
    <row r="276" spans="1:16" s="7" customFormat="1" ht="28.5" customHeight="1" x14ac:dyDescent="0.25">
      <c r="A276" s="103">
        <f>COUNTIF(G$13:G276,"&gt;0")</f>
        <v>211</v>
      </c>
      <c r="B276" s="93" t="str">
        <f t="shared" si="79"/>
        <v>Ja</v>
      </c>
      <c r="C276" s="162" t="s">
        <v>340</v>
      </c>
      <c r="D276" s="101" t="s">
        <v>121</v>
      </c>
      <c r="E276" s="101" t="s">
        <v>129</v>
      </c>
      <c r="F276" s="101" t="s">
        <v>137</v>
      </c>
      <c r="G276" s="102">
        <f t="shared" si="80"/>
        <v>900</v>
      </c>
      <c r="H276" s="102" t="str">
        <f t="shared" si="81"/>
        <v>Werken stoppen</v>
      </c>
      <c r="I276" s="71" t="s">
        <v>198</v>
      </c>
      <c r="J276" s="101" t="s">
        <v>117</v>
      </c>
      <c r="K276" s="101" t="s">
        <v>129</v>
      </c>
      <c r="L276" s="101" t="s">
        <v>137</v>
      </c>
      <c r="M276" s="102">
        <f t="shared" si="82"/>
        <v>30</v>
      </c>
      <c r="N276" s="102" t="str">
        <f t="shared" si="83"/>
        <v>Aandacht vereist</v>
      </c>
      <c r="P276" s="132"/>
    </row>
    <row r="277" spans="1:16" s="7" customFormat="1" ht="26" x14ac:dyDescent="0.25">
      <c r="A277" s="103">
        <f>COUNTIF(G$13:G277,"&gt;0")</f>
        <v>212</v>
      </c>
      <c r="B277" s="93" t="str">
        <f t="shared" si="79"/>
        <v>Ja</v>
      </c>
      <c r="C277" s="162" t="s">
        <v>194</v>
      </c>
      <c r="D277" s="101" t="s">
        <v>121</v>
      </c>
      <c r="E277" s="101" t="s">
        <v>129</v>
      </c>
      <c r="F277" s="101" t="s">
        <v>137</v>
      </c>
      <c r="G277" s="102">
        <f t="shared" si="80"/>
        <v>900</v>
      </c>
      <c r="H277" s="102" t="str">
        <f t="shared" si="81"/>
        <v>Werken stoppen</v>
      </c>
      <c r="I277" s="71" t="s">
        <v>198</v>
      </c>
      <c r="J277" s="101" t="s">
        <v>117</v>
      </c>
      <c r="K277" s="101" t="s">
        <v>129</v>
      </c>
      <c r="L277" s="101" t="s">
        <v>137</v>
      </c>
      <c r="M277" s="102">
        <f t="shared" si="82"/>
        <v>30</v>
      </c>
      <c r="N277" s="102" t="str">
        <f t="shared" si="83"/>
        <v>Aandacht vereist</v>
      </c>
      <c r="P277" s="132"/>
    </row>
    <row r="278" spans="1:16" s="7" customFormat="1" ht="26" x14ac:dyDescent="0.25">
      <c r="A278" s="103">
        <f>COUNTIF(G$13:G278,"&gt;0")</f>
        <v>213</v>
      </c>
      <c r="B278" s="93" t="str">
        <f>B276</f>
        <v>Ja</v>
      </c>
      <c r="C278" s="162" t="s">
        <v>195</v>
      </c>
      <c r="D278" s="101" t="s">
        <v>121</v>
      </c>
      <c r="E278" s="101" t="s">
        <v>129</v>
      </c>
      <c r="F278" s="101" t="s">
        <v>137</v>
      </c>
      <c r="G278" s="102">
        <f>LEFT(D278,3)*LEFT(E278,3)*LEFT(F278,2)</f>
        <v>900</v>
      </c>
      <c r="H278" s="102" t="str">
        <f t="shared" si="81"/>
        <v>Werken stoppen</v>
      </c>
      <c r="I278" s="71" t="s">
        <v>439</v>
      </c>
      <c r="J278" s="101" t="s">
        <v>117</v>
      </c>
      <c r="K278" s="101" t="s">
        <v>129</v>
      </c>
      <c r="L278" s="101" t="s">
        <v>137</v>
      </c>
      <c r="M278" s="102">
        <f>LEFT(J278,3)*LEFT(K278,3)*LEFT(L278,2)</f>
        <v>30</v>
      </c>
      <c r="N278" s="102" t="str">
        <f t="shared" si="83"/>
        <v>Aandacht vereist</v>
      </c>
      <c r="P278" s="132"/>
    </row>
    <row r="279" spans="1:16" s="7" customFormat="1" ht="39" x14ac:dyDescent="0.25">
      <c r="A279" s="103">
        <f>COUNTIF(G$13:G279,"&gt;0")</f>
        <v>214</v>
      </c>
      <c r="B279" s="93" t="str">
        <f>B277</f>
        <v>Ja</v>
      </c>
      <c r="C279" s="162" t="s">
        <v>341</v>
      </c>
      <c r="D279" s="101" t="s">
        <v>121</v>
      </c>
      <c r="E279" s="101" t="s">
        <v>129</v>
      </c>
      <c r="F279" s="101" t="s">
        <v>137</v>
      </c>
      <c r="G279" s="102">
        <f t="shared" si="80"/>
        <v>900</v>
      </c>
      <c r="H279" s="102" t="str">
        <f t="shared" si="81"/>
        <v>Werken stoppen</v>
      </c>
      <c r="I279" s="71" t="s">
        <v>199</v>
      </c>
      <c r="J279" s="101" t="s">
        <v>117</v>
      </c>
      <c r="K279" s="101" t="s">
        <v>129</v>
      </c>
      <c r="L279" s="101" t="s">
        <v>137</v>
      </c>
      <c r="M279" s="102">
        <f t="shared" si="82"/>
        <v>30</v>
      </c>
      <c r="N279" s="102" t="str">
        <f t="shared" si="83"/>
        <v>Aandacht vereist</v>
      </c>
      <c r="P279" s="132"/>
    </row>
    <row r="280" spans="1:16" s="7" customFormat="1" ht="39" x14ac:dyDescent="0.25">
      <c r="A280" s="103">
        <f>COUNTIF(G$13:G280,"&gt;0")</f>
        <v>215</v>
      </c>
      <c r="B280" s="93" t="str">
        <f t="shared" si="79"/>
        <v>Ja</v>
      </c>
      <c r="C280" s="162" t="s">
        <v>342</v>
      </c>
      <c r="D280" s="101" t="s">
        <v>121</v>
      </c>
      <c r="E280" s="101" t="s">
        <v>129</v>
      </c>
      <c r="F280" s="101" t="s">
        <v>137</v>
      </c>
      <c r="G280" s="102">
        <f t="shared" si="80"/>
        <v>900</v>
      </c>
      <c r="H280" s="102" t="str">
        <f t="shared" si="81"/>
        <v>Werken stoppen</v>
      </c>
      <c r="I280" s="71" t="s">
        <v>200</v>
      </c>
      <c r="J280" s="101" t="s">
        <v>117</v>
      </c>
      <c r="K280" s="101" t="s">
        <v>129</v>
      </c>
      <c r="L280" s="101" t="s">
        <v>137</v>
      </c>
      <c r="M280" s="102">
        <f t="shared" si="82"/>
        <v>30</v>
      </c>
      <c r="N280" s="102" t="str">
        <f t="shared" si="83"/>
        <v>Aandacht vereist</v>
      </c>
      <c r="P280" s="132"/>
    </row>
    <row r="281" spans="1:16" s="7" customFormat="1" ht="65" x14ac:dyDescent="0.25">
      <c r="A281" s="103">
        <f>COUNTIF(G$13:G281,"&gt;0")</f>
        <v>216</v>
      </c>
      <c r="B281" s="93" t="str">
        <f t="shared" si="79"/>
        <v>Ja</v>
      </c>
      <c r="C281" s="161" t="s">
        <v>440</v>
      </c>
      <c r="D281" s="101" t="s">
        <v>121</v>
      </c>
      <c r="E281" s="101" t="s">
        <v>129</v>
      </c>
      <c r="F281" s="101" t="s">
        <v>137</v>
      </c>
      <c r="G281" s="102">
        <f t="shared" si="80"/>
        <v>900</v>
      </c>
      <c r="H281" s="102" t="str">
        <f t="shared" si="81"/>
        <v>Werken stoppen</v>
      </c>
      <c r="I281" s="71" t="s">
        <v>441</v>
      </c>
      <c r="J281" s="101" t="s">
        <v>117</v>
      </c>
      <c r="K281" s="101" t="s">
        <v>129</v>
      </c>
      <c r="L281" s="101" t="s">
        <v>137</v>
      </c>
      <c r="M281" s="102">
        <f t="shared" si="82"/>
        <v>30</v>
      </c>
      <c r="N281" s="102" t="str">
        <f t="shared" si="83"/>
        <v>Aandacht vereist</v>
      </c>
      <c r="P281" s="132"/>
    </row>
    <row r="282" spans="1:16" s="7" customFormat="1" ht="23.25" customHeight="1" x14ac:dyDescent="0.25">
      <c r="A282" s="153"/>
      <c r="B282" s="164" t="s">
        <v>170</v>
      </c>
      <c r="C282" s="154" t="s">
        <v>248</v>
      </c>
      <c r="D282" s="155"/>
      <c r="E282" s="155"/>
      <c r="F282" s="155"/>
      <c r="G282" s="156"/>
      <c r="H282" s="157"/>
      <c r="I282" s="158"/>
      <c r="J282" s="159"/>
      <c r="K282" s="155"/>
      <c r="L282" s="155"/>
      <c r="M282" s="160"/>
      <c r="N282" s="156"/>
      <c r="P282" s="132"/>
    </row>
    <row r="283" spans="1:16" s="7" customFormat="1" ht="19" x14ac:dyDescent="0.25">
      <c r="A283" s="28">
        <f>COUNTIF(G$13:G283,"&gt;0")</f>
        <v>217</v>
      </c>
      <c r="B283" s="93" t="s">
        <v>170</v>
      </c>
      <c r="C283" s="30"/>
      <c r="D283" s="48" t="s">
        <v>123</v>
      </c>
      <c r="E283" s="48" t="s">
        <v>131</v>
      </c>
      <c r="F283" s="48" t="s">
        <v>139</v>
      </c>
      <c r="G283" s="35">
        <f t="shared" ref="G283:G288" si="84">LEFT(D283,3)*LEFT(E283,3)*LEFT(F283,2)</f>
        <v>98802099</v>
      </c>
      <c r="H283" s="102" t="str">
        <f t="shared" ref="H283:H288" si="85">IF(G283&gt;400,"Werken stoppen",IF(G283&gt;200,"Directe verbetering vereist",IF(G283&gt;400,"Directe verbetering vereist",IF(G283&gt;70,"Maatregelen vereist",IF(G283&gt;200,"Maatregelen vereist",IF(G283&gt;20,"Aandacht vereist",IF(G283&gt;70,"Aandacht vereist",IF(G283&lt;=20,"Aanvaardbaar Risico"))))))))</f>
        <v>Werken stoppen</v>
      </c>
      <c r="I283" s="71"/>
      <c r="J283" s="48" t="s">
        <v>123</v>
      </c>
      <c r="K283" s="48" t="s">
        <v>131</v>
      </c>
      <c r="L283" s="48" t="s">
        <v>139</v>
      </c>
      <c r="M283" s="35">
        <f t="shared" ref="M283:M288" si="86">LEFT(J283,3)*LEFT(K283,3)*LEFT(L283,2)</f>
        <v>98802099</v>
      </c>
      <c r="N283" s="102" t="str">
        <f t="shared" ref="N283:N288" si="87">IF(M283&gt;400,"Werken stoppen",IF(M283&gt;200,"Directe verbetering vereist",IF(M283&gt;400,"Directe verbetering vereist",IF(M283&gt;70,"Maatregelen vereist",IF(M283&gt;200,"Maatregelen vereist",IF(M283&gt;20,"Aandacht vereist",IF(M283&gt;70,"Aandacht vereist",IF(M283&lt;=20,"Aanvaardbaar Risico"))))))))</f>
        <v>Werken stoppen</v>
      </c>
      <c r="P283" s="132"/>
    </row>
    <row r="284" spans="1:16" s="7" customFormat="1" ht="19" x14ac:dyDescent="0.25">
      <c r="A284" s="28">
        <f>COUNTIF(G$13:G284,"&gt;0")</f>
        <v>218</v>
      </c>
      <c r="B284" s="93" t="s">
        <v>170</v>
      </c>
      <c r="C284" s="30"/>
      <c r="D284" s="48" t="s">
        <v>123</v>
      </c>
      <c r="E284" s="48" t="s">
        <v>131</v>
      </c>
      <c r="F284" s="48" t="s">
        <v>139</v>
      </c>
      <c r="G284" s="35">
        <f t="shared" si="84"/>
        <v>98802099</v>
      </c>
      <c r="H284" s="102" t="str">
        <f t="shared" si="85"/>
        <v>Werken stoppen</v>
      </c>
      <c r="I284" s="71"/>
      <c r="J284" s="48" t="s">
        <v>123</v>
      </c>
      <c r="K284" s="48" t="s">
        <v>131</v>
      </c>
      <c r="L284" s="48" t="s">
        <v>139</v>
      </c>
      <c r="M284" s="35">
        <f t="shared" si="86"/>
        <v>98802099</v>
      </c>
      <c r="N284" s="102" t="str">
        <f t="shared" si="87"/>
        <v>Werken stoppen</v>
      </c>
      <c r="P284" s="132"/>
    </row>
    <row r="285" spans="1:16" s="7" customFormat="1" ht="19" x14ac:dyDescent="0.25">
      <c r="A285" s="28">
        <f>COUNTIF(G$13:G285,"&gt;0")</f>
        <v>219</v>
      </c>
      <c r="B285" s="93" t="s">
        <v>170</v>
      </c>
      <c r="C285" s="30"/>
      <c r="D285" s="48" t="s">
        <v>123</v>
      </c>
      <c r="E285" s="48" t="s">
        <v>131</v>
      </c>
      <c r="F285" s="48" t="s">
        <v>139</v>
      </c>
      <c r="G285" s="35">
        <f t="shared" si="84"/>
        <v>98802099</v>
      </c>
      <c r="H285" s="102" t="str">
        <f t="shared" si="85"/>
        <v>Werken stoppen</v>
      </c>
      <c r="I285" s="71"/>
      <c r="J285" s="48" t="s">
        <v>123</v>
      </c>
      <c r="K285" s="48" t="s">
        <v>131</v>
      </c>
      <c r="L285" s="48" t="s">
        <v>139</v>
      </c>
      <c r="M285" s="35">
        <f t="shared" si="86"/>
        <v>98802099</v>
      </c>
      <c r="N285" s="102" t="str">
        <f t="shared" si="87"/>
        <v>Werken stoppen</v>
      </c>
      <c r="P285" s="132"/>
    </row>
    <row r="286" spans="1:16" s="7" customFormat="1" ht="19" x14ac:dyDescent="0.25">
      <c r="A286" s="28">
        <f>COUNTIF(G$13:G286,"&gt;0")</f>
        <v>220</v>
      </c>
      <c r="B286" s="93" t="s">
        <v>170</v>
      </c>
      <c r="C286" s="30"/>
      <c r="D286" s="48" t="s">
        <v>123</v>
      </c>
      <c r="E286" s="48" t="s">
        <v>131</v>
      </c>
      <c r="F286" s="48" t="s">
        <v>139</v>
      </c>
      <c r="G286" s="35">
        <f t="shared" si="84"/>
        <v>98802099</v>
      </c>
      <c r="H286" s="102" t="str">
        <f t="shared" si="85"/>
        <v>Werken stoppen</v>
      </c>
      <c r="I286" s="71"/>
      <c r="J286" s="48" t="s">
        <v>123</v>
      </c>
      <c r="K286" s="48" t="s">
        <v>131</v>
      </c>
      <c r="L286" s="48" t="s">
        <v>139</v>
      </c>
      <c r="M286" s="35">
        <f t="shared" si="86"/>
        <v>98802099</v>
      </c>
      <c r="N286" s="102" t="str">
        <f t="shared" si="87"/>
        <v>Werken stoppen</v>
      </c>
      <c r="P286" s="132"/>
    </row>
    <row r="287" spans="1:16" s="7" customFormat="1" ht="19" x14ac:dyDescent="0.25">
      <c r="A287" s="28">
        <f>COUNTIF(G$13:G287,"&gt;0")</f>
        <v>221</v>
      </c>
      <c r="B287" s="93" t="s">
        <v>170</v>
      </c>
      <c r="C287" s="30"/>
      <c r="D287" s="48" t="s">
        <v>123</v>
      </c>
      <c r="E287" s="48" t="s">
        <v>131</v>
      </c>
      <c r="F287" s="48" t="s">
        <v>139</v>
      </c>
      <c r="G287" s="35">
        <f t="shared" si="84"/>
        <v>98802099</v>
      </c>
      <c r="H287" s="102" t="str">
        <f t="shared" si="85"/>
        <v>Werken stoppen</v>
      </c>
      <c r="I287" s="71"/>
      <c r="J287" s="48" t="s">
        <v>123</v>
      </c>
      <c r="K287" s="48" t="s">
        <v>131</v>
      </c>
      <c r="L287" s="48" t="s">
        <v>139</v>
      </c>
      <c r="M287" s="35">
        <f t="shared" si="86"/>
        <v>98802099</v>
      </c>
      <c r="N287" s="102" t="str">
        <f t="shared" si="87"/>
        <v>Werken stoppen</v>
      </c>
      <c r="P287" s="132"/>
    </row>
    <row r="288" spans="1:16" s="7" customFormat="1" ht="19" x14ac:dyDescent="0.25">
      <c r="A288" s="28">
        <f>COUNTIF(G$13:G288,"&gt;0")</f>
        <v>222</v>
      </c>
      <c r="B288" s="93" t="s">
        <v>170</v>
      </c>
      <c r="C288" s="30"/>
      <c r="D288" s="48" t="s">
        <v>123</v>
      </c>
      <c r="E288" s="48" t="s">
        <v>131</v>
      </c>
      <c r="F288" s="48" t="s">
        <v>139</v>
      </c>
      <c r="G288" s="35">
        <f t="shared" si="84"/>
        <v>98802099</v>
      </c>
      <c r="H288" s="102" t="str">
        <f t="shared" si="85"/>
        <v>Werken stoppen</v>
      </c>
      <c r="I288" s="71"/>
      <c r="J288" s="48" t="s">
        <v>123</v>
      </c>
      <c r="K288" s="48" t="s">
        <v>131</v>
      </c>
      <c r="L288" s="48" t="s">
        <v>139</v>
      </c>
      <c r="M288" s="35">
        <f t="shared" si="86"/>
        <v>98802099</v>
      </c>
      <c r="N288" s="102" t="str">
        <f t="shared" si="87"/>
        <v>Werken stoppen</v>
      </c>
      <c r="P288" s="132"/>
    </row>
    <row r="289" spans="1:22" s="7" customFormat="1" ht="14.5" x14ac:dyDescent="0.25">
      <c r="A289" s="95"/>
      <c r="B289" s="96"/>
      <c r="C289" s="150"/>
      <c r="D289" s="97"/>
      <c r="E289" s="97"/>
      <c r="F289" s="97"/>
      <c r="G289" s="98"/>
      <c r="H289" s="98"/>
      <c r="I289" s="151"/>
      <c r="J289" s="97"/>
      <c r="K289" s="97"/>
      <c r="L289" s="97"/>
      <c r="M289" s="98"/>
      <c r="N289" s="98"/>
      <c r="O289" s="152"/>
      <c r="P289" s="152"/>
    </row>
    <row r="290" spans="1:22" s="7" customFormat="1" ht="14.5" x14ac:dyDescent="0.25">
      <c r="A290" s="95"/>
      <c r="B290" s="96"/>
      <c r="C290" s="150"/>
      <c r="D290" s="97"/>
      <c r="E290" s="97"/>
      <c r="F290" s="97"/>
      <c r="G290" s="98"/>
      <c r="H290" s="98"/>
      <c r="I290" s="151"/>
      <c r="J290" s="97"/>
      <c r="K290" s="97"/>
      <c r="L290" s="97"/>
      <c r="M290" s="98"/>
      <c r="N290" s="98"/>
      <c r="O290" s="152"/>
      <c r="P290" s="152"/>
    </row>
    <row r="291" spans="1:22" s="7" customFormat="1" ht="14.5" x14ac:dyDescent="0.25">
      <c r="A291" s="95"/>
      <c r="B291" s="96"/>
      <c r="C291" s="150"/>
      <c r="D291" s="97"/>
      <c r="E291" s="97"/>
      <c r="F291" s="97"/>
      <c r="G291" s="98"/>
      <c r="H291" s="98"/>
      <c r="I291" s="151"/>
      <c r="J291" s="97"/>
      <c r="K291" s="97"/>
      <c r="L291" s="97"/>
      <c r="M291" s="98"/>
      <c r="N291" s="98"/>
      <c r="O291" s="152"/>
      <c r="P291" s="152"/>
    </row>
    <row r="292" spans="1:22" s="7" customFormat="1" ht="14.5" x14ac:dyDescent="0.25">
      <c r="A292" s="95"/>
      <c r="B292" s="96"/>
      <c r="C292" s="150"/>
      <c r="D292" s="97"/>
      <c r="E292" s="97"/>
      <c r="F292" s="97"/>
      <c r="G292" s="98"/>
      <c r="H292" s="98"/>
      <c r="I292" s="151"/>
      <c r="J292" s="97"/>
      <c r="K292" s="97"/>
      <c r="L292" s="97"/>
      <c r="M292" s="98"/>
      <c r="N292" s="98"/>
      <c r="O292" s="152"/>
      <c r="P292" s="152"/>
    </row>
    <row r="293" spans="1:22" s="7" customFormat="1" ht="14.5" x14ac:dyDescent="0.25">
      <c r="A293" s="95"/>
      <c r="B293" s="96"/>
      <c r="C293" s="86"/>
      <c r="D293" s="97"/>
      <c r="E293" s="145"/>
      <c r="F293" s="146"/>
      <c r="G293" s="147"/>
      <c r="H293" s="147"/>
      <c r="I293" s="149"/>
      <c r="J293" s="97"/>
      <c r="K293" s="145"/>
      <c r="L293" s="146"/>
      <c r="M293" s="148"/>
      <c r="N293" s="98"/>
    </row>
    <row r="294" spans="1:22" s="7" customFormat="1" ht="21.9" customHeight="1" x14ac:dyDescent="0.3">
      <c r="A294" s="1"/>
      <c r="B294" s="1"/>
      <c r="C294" s="99" t="s">
        <v>466</v>
      </c>
      <c r="D294" s="52"/>
      <c r="E294" s="126" t="s">
        <v>130</v>
      </c>
      <c r="F294" s="126"/>
      <c r="G294" s="126"/>
      <c r="H294" s="126"/>
      <c r="I294" s="127" t="s">
        <v>133</v>
      </c>
      <c r="J294" s="72"/>
      <c r="K294" s="213" t="s">
        <v>2</v>
      </c>
      <c r="L294" s="214"/>
      <c r="M294" s="215"/>
      <c r="N294" s="78"/>
      <c r="O294"/>
      <c r="P294"/>
      <c r="Q294"/>
      <c r="R294"/>
      <c r="S294"/>
      <c r="T294"/>
      <c r="U294"/>
      <c r="V294"/>
    </row>
    <row r="295" spans="1:22" s="7" customFormat="1" ht="21.9" customHeight="1" x14ac:dyDescent="0.3">
      <c r="A295" s="1"/>
      <c r="B295" s="1"/>
      <c r="C295" s="128" t="s">
        <v>116</v>
      </c>
      <c r="D295" s="52"/>
      <c r="E295" s="129" t="s">
        <v>125</v>
      </c>
      <c r="F295" s="129"/>
      <c r="G295" s="129"/>
      <c r="H295" s="129"/>
      <c r="I295" s="130" t="s">
        <v>134</v>
      </c>
      <c r="J295" s="72"/>
      <c r="K295" s="54" t="s">
        <v>140</v>
      </c>
      <c r="L295" s="55"/>
      <c r="M295" s="56"/>
      <c r="N295" s="78"/>
      <c r="O295"/>
      <c r="P295"/>
      <c r="Q295"/>
      <c r="R295"/>
      <c r="S295"/>
      <c r="T295"/>
      <c r="U295"/>
      <c r="V295"/>
    </row>
    <row r="296" spans="1:22" s="7" customFormat="1" ht="21.9" customHeight="1" x14ac:dyDescent="0.3">
      <c r="A296" s="1"/>
      <c r="B296" s="1"/>
      <c r="C296" s="128" t="s">
        <v>117</v>
      </c>
      <c r="D296" s="52"/>
      <c r="E296" s="129" t="s">
        <v>124</v>
      </c>
      <c r="F296" s="129"/>
      <c r="G296" s="129"/>
      <c r="H296" s="129"/>
      <c r="I296" s="130" t="s">
        <v>135</v>
      </c>
      <c r="J296" s="72"/>
      <c r="K296" s="57" t="s">
        <v>141</v>
      </c>
      <c r="L296" s="58"/>
      <c r="M296" s="59"/>
      <c r="N296" s="78"/>
      <c r="O296"/>
      <c r="P296"/>
      <c r="Q296"/>
      <c r="R296"/>
      <c r="S296"/>
      <c r="T296"/>
      <c r="U296"/>
      <c r="V296"/>
    </row>
    <row r="297" spans="1:22" s="7" customFormat="1" ht="21.9" customHeight="1" x14ac:dyDescent="0.3">
      <c r="A297" s="1"/>
      <c r="B297" s="1"/>
      <c r="C297" s="128" t="s">
        <v>118</v>
      </c>
      <c r="D297" s="52"/>
      <c r="E297" s="129" t="s">
        <v>126</v>
      </c>
      <c r="F297" s="129"/>
      <c r="G297" s="129"/>
      <c r="H297" s="129"/>
      <c r="I297" s="130" t="s">
        <v>136</v>
      </c>
      <c r="J297" s="72"/>
      <c r="K297" s="177" t="s">
        <v>142</v>
      </c>
      <c r="L297" s="60"/>
      <c r="M297" s="61"/>
      <c r="N297" s="78"/>
      <c r="O297"/>
      <c r="P297"/>
      <c r="Q297"/>
      <c r="R297"/>
      <c r="S297"/>
      <c r="T297"/>
      <c r="U297"/>
      <c r="V297"/>
    </row>
    <row r="298" spans="1:22" s="7" customFormat="1" ht="21.9" customHeight="1" x14ac:dyDescent="0.3">
      <c r="A298" s="1"/>
      <c r="B298" s="1"/>
      <c r="C298" s="128" t="s">
        <v>119</v>
      </c>
      <c r="D298" s="52"/>
      <c r="E298" s="129" t="s">
        <v>127</v>
      </c>
      <c r="F298" s="129"/>
      <c r="G298" s="129"/>
      <c r="H298" s="129"/>
      <c r="I298" s="130" t="s">
        <v>137</v>
      </c>
      <c r="J298" s="72"/>
      <c r="K298" s="176" t="s">
        <v>143</v>
      </c>
      <c r="L298" s="62"/>
      <c r="M298" s="63"/>
      <c r="N298" s="78"/>
      <c r="O298"/>
      <c r="P298"/>
      <c r="Q298"/>
      <c r="R298"/>
      <c r="S298"/>
      <c r="T298"/>
      <c r="U298"/>
      <c r="V298"/>
    </row>
    <row r="299" spans="1:22" ht="21.9" customHeight="1" x14ac:dyDescent="0.3">
      <c r="A299" s="1"/>
      <c r="B299" s="1"/>
      <c r="C299" s="128" t="s">
        <v>120</v>
      </c>
      <c r="D299" s="52"/>
      <c r="E299" s="129" t="s">
        <v>128</v>
      </c>
      <c r="F299" s="129"/>
      <c r="G299" s="129"/>
      <c r="H299" s="129"/>
      <c r="I299" s="130" t="s">
        <v>138</v>
      </c>
      <c r="J299" s="72"/>
      <c r="K299" s="64" t="s">
        <v>144</v>
      </c>
      <c r="L299" s="65"/>
      <c r="M299" s="66"/>
      <c r="N299" s="78"/>
    </row>
    <row r="300" spans="1:22" ht="21.9" customHeight="1" x14ac:dyDescent="0.3">
      <c r="A300" s="1"/>
      <c r="B300" s="1"/>
      <c r="C300" s="128" t="s">
        <v>121</v>
      </c>
      <c r="D300" s="52"/>
      <c r="E300" s="129" t="s">
        <v>129</v>
      </c>
      <c r="F300" s="129"/>
      <c r="G300" s="129"/>
      <c r="H300" s="129"/>
      <c r="I300" s="131" t="s">
        <v>139</v>
      </c>
      <c r="J300" s="72"/>
      <c r="K300" s="72"/>
      <c r="L300" s="72"/>
      <c r="M300" s="72"/>
      <c r="N300" s="72"/>
    </row>
    <row r="301" spans="1:22" ht="21.9" customHeight="1" x14ac:dyDescent="0.3">
      <c r="A301" s="1"/>
      <c r="B301" s="1"/>
      <c r="C301" s="128" t="s">
        <v>122</v>
      </c>
      <c r="D301" s="52"/>
      <c r="E301" s="131" t="s">
        <v>131</v>
      </c>
      <c r="F301" s="131"/>
      <c r="G301" s="131"/>
      <c r="H301" s="131"/>
      <c r="I301" s="52"/>
      <c r="J301" s="72"/>
      <c r="K301" s="72"/>
      <c r="L301" s="72"/>
      <c r="M301" s="72"/>
      <c r="N301" s="72"/>
    </row>
    <row r="302" spans="1:22" ht="21.9" customHeight="1" x14ac:dyDescent="0.3">
      <c r="A302" s="1"/>
      <c r="B302" s="1"/>
      <c r="C302" s="133" t="s">
        <v>123</v>
      </c>
      <c r="D302" s="52"/>
      <c r="E302" s="52"/>
      <c r="F302" s="52"/>
      <c r="G302" s="2"/>
      <c r="H302" s="5"/>
      <c r="I302" s="52"/>
      <c r="J302" s="72"/>
      <c r="K302" s="72"/>
      <c r="L302" s="72"/>
      <c r="M302" s="72"/>
      <c r="N302" s="72"/>
    </row>
    <row r="303" spans="1:22" ht="21.9" customHeight="1" x14ac:dyDescent="0.3">
      <c r="A303" s="1"/>
      <c r="B303" s="1"/>
      <c r="C303" s="2"/>
      <c r="D303" s="52"/>
      <c r="E303" s="52"/>
      <c r="F303" s="52"/>
      <c r="G303" s="2"/>
      <c r="H303" s="1"/>
      <c r="I303" s="52"/>
      <c r="J303" s="72"/>
      <c r="K303" s="72"/>
      <c r="L303" s="72"/>
      <c r="M303" s="72"/>
      <c r="N303" s="72"/>
    </row>
    <row r="305" spans="3:6" ht="21.9" customHeight="1" x14ac:dyDescent="0.3">
      <c r="C305" s="201"/>
      <c r="D305" s="202"/>
      <c r="E305" s="202"/>
      <c r="F305" s="203"/>
    </row>
    <row r="306" spans="3:6" ht="21.9" customHeight="1" x14ac:dyDescent="0.3">
      <c r="C306" s="204"/>
      <c r="D306" s="205"/>
      <c r="E306" s="205"/>
      <c r="F306" s="206"/>
    </row>
    <row r="307" spans="3:6" ht="21.9" customHeight="1" x14ac:dyDescent="0.3">
      <c r="C307" s="204"/>
      <c r="D307" s="205"/>
      <c r="E307" s="205"/>
      <c r="F307" s="206"/>
    </row>
    <row r="308" spans="3:6" ht="21.9" customHeight="1" x14ac:dyDescent="0.3">
      <c r="C308" s="204"/>
      <c r="D308" s="205"/>
      <c r="E308" s="205"/>
      <c r="F308" s="206"/>
    </row>
    <row r="309" spans="3:6" ht="21.9" customHeight="1" x14ac:dyDescent="0.3">
      <c r="C309" s="204"/>
      <c r="D309" s="205"/>
      <c r="E309" s="205"/>
      <c r="F309" s="206"/>
    </row>
    <row r="310" spans="3:6" ht="21.9" customHeight="1" x14ac:dyDescent="0.3">
      <c r="C310" s="204"/>
      <c r="D310" s="205"/>
      <c r="E310" s="205"/>
      <c r="F310" s="206"/>
    </row>
    <row r="311" spans="3:6" ht="21.9" customHeight="1" x14ac:dyDescent="0.3">
      <c r="C311" s="204"/>
      <c r="D311" s="205"/>
      <c r="E311" s="205"/>
      <c r="F311" s="206"/>
    </row>
    <row r="312" spans="3:6" ht="21.9" customHeight="1" x14ac:dyDescent="0.3">
      <c r="C312" s="204"/>
      <c r="D312" s="205"/>
      <c r="E312" s="205"/>
      <c r="F312" s="206"/>
    </row>
    <row r="313" spans="3:6" ht="21.9" customHeight="1" x14ac:dyDescent="0.3">
      <c r="C313" s="204"/>
      <c r="D313" s="205"/>
      <c r="E313" s="205"/>
      <c r="F313" s="206"/>
    </row>
    <row r="314" spans="3:6" ht="21.9" customHeight="1" x14ac:dyDescent="0.3">
      <c r="C314" s="207"/>
      <c r="D314" s="208"/>
      <c r="E314" s="208"/>
      <c r="F314" s="209"/>
    </row>
  </sheetData>
  <autoFilter ref="B11:B301" xr:uid="{00000000-0009-0000-0000-000000000000}"/>
  <mergeCells count="14">
    <mergeCell ref="D1:K1"/>
    <mergeCell ref="C8:C10"/>
    <mergeCell ref="D8:G8"/>
    <mergeCell ref="L1:N1"/>
    <mergeCell ref="L3:N6"/>
    <mergeCell ref="J8:M8"/>
    <mergeCell ref="K7:N7"/>
    <mergeCell ref="I8:I10"/>
    <mergeCell ref="B8:B10"/>
    <mergeCell ref="C305:F314"/>
    <mergeCell ref="L2:N2"/>
    <mergeCell ref="D4:K4"/>
    <mergeCell ref="D2:K2"/>
    <mergeCell ref="K294:M294"/>
  </mergeCells>
  <conditionalFormatting sqref="A263:B516 A13:B227 D259:J260 M259:N260 D263:J263 M263:N263 K259:L263 D264:N304 A255:B260 D255:N258 D13:N227 D233:N238 A233:B238 A232 D232:M232 A246:B253 D246:N253 D315:N516 G305:N314">
    <cfRule type="expression" dxfId="76" priority="72">
      <formula>AND($A13&gt;0,$B13="Nee")</formula>
    </cfRule>
  </conditionalFormatting>
  <conditionalFormatting sqref="H1:H227 N2:N3 N263:N1048576 H263:H1048576 H255:H260 N255:N260 N7:N227 N233:N238 H232:H238 H246:H253 N246:N253">
    <cfRule type="cellIs" dxfId="75" priority="81" operator="equal">
      <formula>"Aanvaardbaar Risico"</formula>
    </cfRule>
    <cfRule type="cellIs" dxfId="74" priority="82" operator="equal">
      <formula>"Aandacht vereist"</formula>
    </cfRule>
    <cfRule type="cellIs" dxfId="73" priority="83" operator="equal">
      <formula>"Maatregelen vereist"</formula>
    </cfRule>
    <cfRule type="cellIs" dxfId="72" priority="84" operator="equal">
      <formula>"Directe verbetering vereist"</formula>
    </cfRule>
    <cfRule type="cellIs" dxfId="71" priority="85" operator="equal">
      <formula>"Werken stoppen"</formula>
    </cfRule>
  </conditionalFormatting>
  <conditionalFormatting sqref="D261:H261 A261:B261 J261 M261:N261">
    <cfRule type="expression" dxfId="70" priority="66">
      <formula>AND($A261&gt;0,$B261="Nee")</formula>
    </cfRule>
  </conditionalFormatting>
  <conditionalFormatting sqref="H261 N261">
    <cfRule type="cellIs" dxfId="69" priority="67" operator="equal">
      <formula>"Aanvaardbaar Risico"</formula>
    </cfRule>
    <cfRule type="cellIs" dxfId="68" priority="68" operator="equal">
      <formula>"Aandacht vereist"</formula>
    </cfRule>
    <cfRule type="cellIs" dxfId="67" priority="69" operator="equal">
      <formula>"Maatregelen vereist"</formula>
    </cfRule>
    <cfRule type="cellIs" dxfId="66" priority="70" operator="equal">
      <formula>"Directe verbetering vereist"</formula>
    </cfRule>
    <cfRule type="cellIs" dxfId="65" priority="71" operator="equal">
      <formula>"Werken stoppen"</formula>
    </cfRule>
  </conditionalFormatting>
  <conditionalFormatting sqref="D262:H262 A262:B262 J262 M262:N262">
    <cfRule type="expression" dxfId="64" priority="60">
      <formula>AND($A262&gt;0,$B262="Nee")</formula>
    </cfRule>
  </conditionalFormatting>
  <conditionalFormatting sqref="H262 N262">
    <cfRule type="cellIs" dxfId="63" priority="61" operator="equal">
      <formula>"Aanvaardbaar Risico"</formula>
    </cfRule>
    <cfRule type="cellIs" dxfId="62" priority="62" operator="equal">
      <formula>"Aandacht vereist"</formula>
    </cfRule>
    <cfRule type="cellIs" dxfId="61" priority="63" operator="equal">
      <formula>"Maatregelen vereist"</formula>
    </cfRule>
    <cfRule type="cellIs" dxfId="60" priority="64" operator="equal">
      <formula>"Directe verbetering vereist"</formula>
    </cfRule>
    <cfRule type="cellIs" dxfId="59" priority="65" operator="equal">
      <formula>"Werken stoppen"</formula>
    </cfRule>
  </conditionalFormatting>
  <conditionalFormatting sqref="I261">
    <cfRule type="expression" dxfId="58" priority="59">
      <formula>AND($A261&gt;0,$B261="Nee")</formula>
    </cfRule>
  </conditionalFormatting>
  <conditionalFormatting sqref="I262">
    <cfRule type="expression" dxfId="57" priority="58">
      <formula>AND($A262&gt;0,$B262="Nee")</formula>
    </cfRule>
  </conditionalFormatting>
  <conditionalFormatting sqref="D254:N254 A254:B254">
    <cfRule type="expression" dxfId="56" priority="52">
      <formula>AND($A254&gt;0,$B254="Nee")</formula>
    </cfRule>
  </conditionalFormatting>
  <conditionalFormatting sqref="D230:M230 A230:B230">
    <cfRule type="expression" dxfId="55" priority="40">
      <formula>AND($A230&gt;0,$B230="Nee")</formula>
    </cfRule>
  </conditionalFormatting>
  <conditionalFormatting sqref="N254 H254">
    <cfRule type="cellIs" dxfId="54" priority="53" operator="equal">
      <formula>"Aanvaardbaar Risico"</formula>
    </cfRule>
    <cfRule type="cellIs" dxfId="53" priority="54" operator="equal">
      <formula>"Aandacht vereist"</formula>
    </cfRule>
    <cfRule type="cellIs" dxfId="52" priority="55" operator="equal">
      <formula>"Maatregelen vereist"</formula>
    </cfRule>
    <cfRule type="cellIs" dxfId="51" priority="56" operator="equal">
      <formula>"Directe verbetering vereist"</formula>
    </cfRule>
    <cfRule type="cellIs" dxfId="50" priority="57" operator="equal">
      <formula>"Werken stoppen"</formula>
    </cfRule>
  </conditionalFormatting>
  <conditionalFormatting sqref="A228:B229 D228:N229">
    <cfRule type="expression" dxfId="49" priority="46">
      <formula>AND($A228&gt;0,$B228="Nee")</formula>
    </cfRule>
  </conditionalFormatting>
  <conditionalFormatting sqref="H228:H229 N228:N229">
    <cfRule type="cellIs" dxfId="48" priority="47" operator="equal">
      <formula>"Aanvaardbaar Risico"</formula>
    </cfRule>
    <cfRule type="cellIs" dxfId="47" priority="48" operator="equal">
      <formula>"Aandacht vereist"</formula>
    </cfRule>
    <cfRule type="cellIs" dxfId="46" priority="49" operator="equal">
      <formula>"Maatregelen vereist"</formula>
    </cfRule>
    <cfRule type="cellIs" dxfId="45" priority="50" operator="equal">
      <formula>"Directe verbetering vereist"</formula>
    </cfRule>
    <cfRule type="cellIs" dxfId="44" priority="51" operator="equal">
      <formula>"Werken stoppen"</formula>
    </cfRule>
  </conditionalFormatting>
  <conditionalFormatting sqref="H230">
    <cfRule type="cellIs" dxfId="43" priority="41" operator="equal">
      <formula>"Aanvaardbaar Risico"</formula>
    </cfRule>
    <cfRule type="cellIs" dxfId="42" priority="42" operator="equal">
      <formula>"Aandacht vereist"</formula>
    </cfRule>
    <cfRule type="cellIs" dxfId="41" priority="43" operator="equal">
      <formula>"Maatregelen vereist"</formula>
    </cfRule>
    <cfRule type="cellIs" dxfId="40" priority="44" operator="equal">
      <formula>"Directe verbetering vereist"</formula>
    </cfRule>
    <cfRule type="cellIs" dxfId="39" priority="45" operator="equal">
      <formula>"Werken stoppen"</formula>
    </cfRule>
  </conditionalFormatting>
  <conditionalFormatting sqref="K231:L231">
    <cfRule type="expression" dxfId="38" priority="39">
      <formula>AND($A231&gt;0,$B231="Nee")</formula>
    </cfRule>
  </conditionalFormatting>
  <conditionalFormatting sqref="D231:H231 A231:B231 J231 M231">
    <cfRule type="expression" dxfId="37" priority="33">
      <formula>AND($A231&gt;0,$B231="Nee")</formula>
    </cfRule>
  </conditionalFormatting>
  <conditionalFormatting sqref="H231">
    <cfRule type="cellIs" dxfId="36" priority="34" operator="equal">
      <formula>"Aanvaardbaar Risico"</formula>
    </cfRule>
    <cfRule type="cellIs" dxfId="35" priority="35" operator="equal">
      <formula>"Aandacht vereist"</formula>
    </cfRule>
    <cfRule type="cellIs" dxfId="34" priority="36" operator="equal">
      <formula>"Maatregelen vereist"</formula>
    </cfRule>
    <cfRule type="cellIs" dxfId="33" priority="37" operator="equal">
      <formula>"Directe verbetering vereist"</formula>
    </cfRule>
    <cfRule type="cellIs" dxfId="32" priority="38" operator="equal">
      <formula>"Werken stoppen"</formula>
    </cfRule>
  </conditionalFormatting>
  <conditionalFormatting sqref="I231">
    <cfRule type="expression" dxfId="31" priority="32">
      <formula>AND($A231&gt;0,$B231="Nee")</formula>
    </cfRule>
  </conditionalFormatting>
  <conditionalFormatting sqref="B232">
    <cfRule type="expression" dxfId="30" priority="31">
      <formula>AND($A232&gt;0,$B232="Nee")</formula>
    </cfRule>
  </conditionalFormatting>
  <conditionalFormatting sqref="N230">
    <cfRule type="expression" dxfId="29" priority="25">
      <formula>AND($A230&gt;0,$B230="Nee")</formula>
    </cfRule>
  </conditionalFormatting>
  <conditionalFormatting sqref="N230">
    <cfRule type="cellIs" dxfId="28" priority="26" operator="equal">
      <formula>"Aanvaardbaar Risico"</formula>
    </cfRule>
    <cfRule type="cellIs" dxfId="27" priority="27" operator="equal">
      <formula>"Aandacht vereist"</formula>
    </cfRule>
    <cfRule type="cellIs" dxfId="26" priority="28" operator="equal">
      <formula>"Maatregelen vereist"</formula>
    </cfRule>
    <cfRule type="cellIs" dxfId="25" priority="29" operator="equal">
      <formula>"Directe verbetering vereist"</formula>
    </cfRule>
    <cfRule type="cellIs" dxfId="24" priority="30" operator="equal">
      <formula>"Werken stoppen"</formula>
    </cfRule>
  </conditionalFormatting>
  <conditionalFormatting sqref="N231">
    <cfRule type="expression" dxfId="23" priority="19">
      <formula>AND($A231&gt;0,$B231="Nee")</formula>
    </cfRule>
  </conditionalFormatting>
  <conditionalFormatting sqref="N231">
    <cfRule type="cellIs" dxfId="22" priority="20" operator="equal">
      <formula>"Aanvaardbaar Risico"</formula>
    </cfRule>
    <cfRule type="cellIs" dxfId="21" priority="21" operator="equal">
      <formula>"Aandacht vereist"</formula>
    </cfRule>
    <cfRule type="cellIs" dxfId="20" priority="22" operator="equal">
      <formula>"Maatregelen vereist"</formula>
    </cfRule>
    <cfRule type="cellIs" dxfId="19" priority="23" operator="equal">
      <formula>"Directe verbetering vereist"</formula>
    </cfRule>
    <cfRule type="cellIs" dxfId="18" priority="24" operator="equal">
      <formula>"Werken stoppen"</formula>
    </cfRule>
  </conditionalFormatting>
  <conditionalFormatting sqref="N232">
    <cfRule type="expression" dxfId="17" priority="13">
      <formula>AND($A232&gt;0,$B232="Nee")</formula>
    </cfRule>
  </conditionalFormatting>
  <conditionalFormatting sqref="N232">
    <cfRule type="cellIs" dxfId="16" priority="14" operator="equal">
      <formula>"Aanvaardbaar Risico"</formula>
    </cfRule>
    <cfRule type="cellIs" dxfId="15" priority="15" operator="equal">
      <formula>"Aandacht vereist"</formula>
    </cfRule>
    <cfRule type="cellIs" dxfId="14" priority="16" operator="equal">
      <formula>"Maatregelen vereist"</formula>
    </cfRule>
    <cfRule type="cellIs" dxfId="13" priority="17" operator="equal">
      <formula>"Directe verbetering vereist"</formula>
    </cfRule>
    <cfRule type="cellIs" dxfId="12" priority="18" operator="equal">
      <formula>"Werken stoppen"</formula>
    </cfRule>
  </conditionalFormatting>
  <conditionalFormatting sqref="D239:N244 A239:B244">
    <cfRule type="expression" dxfId="11" priority="7">
      <formula>AND($A239&gt;0,$B239="Nee")</formula>
    </cfRule>
  </conditionalFormatting>
  <conditionalFormatting sqref="N239:N244 H239:H244">
    <cfRule type="cellIs" dxfId="10" priority="8" operator="equal">
      <formula>"Aanvaardbaar Risico"</formula>
    </cfRule>
    <cfRule type="cellIs" dxfId="9" priority="9" operator="equal">
      <formula>"Aandacht vereist"</formula>
    </cfRule>
    <cfRule type="cellIs" dxfId="8" priority="10" operator="equal">
      <formula>"Maatregelen vereist"</formula>
    </cfRule>
    <cfRule type="cellIs" dxfId="7" priority="11" operator="equal">
      <formula>"Directe verbetering vereist"</formula>
    </cfRule>
    <cfRule type="cellIs" dxfId="6" priority="12" operator="equal">
      <formula>"Werken stoppen"</formula>
    </cfRule>
  </conditionalFormatting>
  <conditionalFormatting sqref="D245:N245 A245:B245">
    <cfRule type="expression" dxfId="5" priority="1">
      <formula>AND($A245&gt;0,$B245="Nee")</formula>
    </cfRule>
  </conditionalFormatting>
  <conditionalFormatting sqref="N245 H245">
    <cfRule type="cellIs" dxfId="4" priority="2" operator="equal">
      <formula>"Aanvaardbaar Risico"</formula>
    </cfRule>
    <cfRule type="cellIs" dxfId="3" priority="3" operator="equal">
      <formula>"Aandacht vereist"</formula>
    </cfRule>
    <cfRule type="cellIs" dxfId="2" priority="4" operator="equal">
      <formula>"Maatregelen vereist"</formula>
    </cfRule>
    <cfRule type="cellIs" dxfId="1" priority="5" operator="equal">
      <formula>"Directe verbetering vereist"</formula>
    </cfRule>
    <cfRule type="cellIs" dxfId="0" priority="6" operator="equal">
      <formula>"Werken stoppen"</formula>
    </cfRule>
  </conditionalFormatting>
  <dataValidations xWindow="376" yWindow="401" count="7">
    <dataValidation type="list" allowBlank="1" showInputMessage="1" showErrorMessage="1" sqref="D12 J12 D24 D32" xr:uid="{00000000-0002-0000-0000-000000000000}">
      <formula1>$O$11:$O$18</formula1>
    </dataValidation>
    <dataValidation type="list" allowBlank="1" showInputMessage="1" showErrorMessage="1" sqref="E12 K12 E24 E32" xr:uid="{00000000-0002-0000-0000-000001000000}">
      <formula1>$Q$11:$Q$17</formula1>
    </dataValidation>
    <dataValidation type="list" allowBlank="1" showInputMessage="1" showErrorMessage="1" sqref="F12 L289:L293 L12 F24 F32" xr:uid="{00000000-0002-0000-0000-000002000000}">
      <formula1>$U$11:$U$16</formula1>
    </dataValidation>
    <dataValidation type="list" allowBlank="1" showInputMessage="1" showErrorMessage="1" sqref="D48:D49 D115:D120 D179:D183 D135 D122:D126 D191:D196 D273:D281 D78:D80 D39 D198:D203 D205:D210 D76 D108:D109 D137 D101:D106 D33:D37 D92:D99 D167:D171 D283:D293 D185:D189 D41:D45 D72 D74 D82:D85 D87:D90 D25:D31 D13:D23 D247:D250 D212:D221 D177 D173:D175 D161:D165 D154:D159 D143:D147 D57:D58 D60:D70 D55 D111:D113 D133 D129:D131 D139 D141 D150:D152 D265:D270 D51:D53 D258:D263 D252:D256 D223:D227 D229:D232 D240:D245 D234:D238 J13:J293" xr:uid="{00000000-0002-0000-0000-000003000000}">
      <formula1>$O$2:$O$9</formula1>
    </dataValidation>
    <dataValidation type="list" allowBlank="1" showInputMessage="1" showErrorMessage="1" sqref="E115:E120 E273:E281 E135 E212:E221 E122:E126 E48:E49 E39 E33:E37 E198:E203 E191:E196 E205:E210 E78:E80 E76 E137 E87:E90 E108:E109 E92:E99 E185:E189 E167:E171 E283:E293 E179:E183 E41:E45 E72 E74 E60:E70 E82:E85 E25:E31 E13:E23 E247:E250 E177 E173:E175 E161:E165 E154:E159 E143:E147 E57:E58 E55 E101:E106 E111:E113 E133 E129:E131 E139 E141 E150:E152 E265:E270 E51:E53 E258:E263 E252:E256 E223:E227 E229:E232 E240:E245 E234:E238 K13:K293" xr:uid="{00000000-0002-0000-0000-000004000000}">
      <formula1>$Q$2:$Q$8</formula1>
    </dataValidation>
    <dataValidation type="list" allowBlank="1" showInputMessage="1" showErrorMessage="1" sqref="F273:F281 F283:F293 F39 F33:F37 F55 F205:F210 F76 F212:F221 F185:F189 F74 F137 F87:F90 F154:F159 F135 F108:F109 F115:F120 F122:F126 F101:F106 F41:F45 F198:F203 F72 F78:F80 F179:F183 F60:F70 F82:F85 F25:F31 F13:F23 F247:F250 F191:F196 F177 F173:F175 F167:F171 F161:F165 F143:F147 F57:F58 F48:F49 F92:F99 F111:F113 F133 F129:F131 F139 F141 F150:F152 F265:F270 F51:F53 F258:F263 F252:F256 F223:F227 F229:F232 F240:F245 F234:F238 L13:L288" xr:uid="{00000000-0002-0000-0000-000005000000}">
      <formula1>$S$2:$S$7</formula1>
    </dataValidation>
    <dataValidation type="list" allowBlank="1" showInputMessage="1" showErrorMessage="1" sqref="B40:B45 B257 B86 B54 B56 B59 B71 B75 B77 B81 B91 B100 B107 B110 B114 B121:B126 B142:B147 B149 B178 B184 B128 B134 B136 B138 B190 B197 B204 B211 B222 B233 B251 B264:B270 B272 B282:B293 B47 B50 B73 B140 B246 B153 B160 B172 B176 B166 B132 B13:B38 B228 B239" xr:uid="{00000000-0002-0000-0000-000006000000}">
      <formula1>$O$11:$O$12</formula1>
    </dataValidation>
  </dataValidations>
  <hyperlinks>
    <hyperlink ref="K7" r:id="rId1" xr:uid="{00000000-0004-0000-0000-000000000000}"/>
  </hyperlinks>
  <pageMargins left="0.23622047244094491" right="0.23622047244094491" top="0.74803149606299213" bottom="0.74803149606299213" header="0.31496062992125984" footer="0.31496062992125984"/>
  <pageSetup paperSize="9" scale="59" fitToHeight="0" orientation="landscape" r:id="rId2"/>
  <headerFooter>
    <oddFooter>Page &amp;P of &amp;N</oddFooter>
  </headerFooter>
  <drawing r:id="rId3"/>
  <legacyDrawing r:id="rId4"/>
  <mc:AlternateContent xmlns:mc="http://schemas.openxmlformats.org/markup-compatibility/2006">
    <mc:Choice Requires="x14">
      <controls>
        <mc:AlternateContent xmlns:mc="http://schemas.openxmlformats.org/markup-compatibility/2006">
          <mc:Choice Requires="x14">
            <control shapeId="1030" r:id="rId5" name="Check Box 6">
              <controlPr defaultSize="0" autoFill="0" autoLine="0" autoPict="0">
                <anchor moveWithCells="1">
                  <from>
                    <xdr:col>0</xdr:col>
                    <xdr:colOff>44450</xdr:colOff>
                    <xdr:row>0</xdr:row>
                    <xdr:rowOff>184150</xdr:rowOff>
                  </from>
                  <to>
                    <xdr:col>0</xdr:col>
                    <xdr:colOff>44450</xdr:colOff>
                    <xdr:row>0</xdr:row>
                    <xdr:rowOff>184150</xdr:rowOff>
                  </to>
                </anchor>
              </controlPr>
            </control>
          </mc:Choice>
        </mc:AlternateContent>
        <mc:AlternateContent xmlns:mc="http://schemas.openxmlformats.org/markup-compatibility/2006">
          <mc:Choice Requires="x14">
            <control shapeId="1032" r:id="rId6" name="Check Box 8">
              <controlPr defaultSize="0" autoFill="0" autoLine="0" autoPict="0">
                <anchor moveWithCells="1">
                  <from>
                    <xdr:col>0</xdr:col>
                    <xdr:colOff>44450</xdr:colOff>
                    <xdr:row>0</xdr:row>
                    <xdr:rowOff>196850</xdr:rowOff>
                  </from>
                  <to>
                    <xdr:col>0</xdr:col>
                    <xdr:colOff>44450</xdr:colOff>
                    <xdr:row>0</xdr:row>
                    <xdr:rowOff>196850</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0</xdr:col>
                    <xdr:colOff>44450</xdr:colOff>
                    <xdr:row>0</xdr:row>
                    <xdr:rowOff>222250</xdr:rowOff>
                  </from>
                  <to>
                    <xdr:col>0</xdr:col>
                    <xdr:colOff>44450</xdr:colOff>
                    <xdr:row>0</xdr:row>
                    <xdr:rowOff>222250</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0</xdr:col>
                    <xdr:colOff>44450</xdr:colOff>
                    <xdr:row>0</xdr:row>
                    <xdr:rowOff>228600</xdr:rowOff>
                  </from>
                  <to>
                    <xdr:col>0</xdr:col>
                    <xdr:colOff>44450</xdr:colOff>
                    <xdr:row>0</xdr:row>
                    <xdr:rowOff>228600</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0</xdr:col>
                    <xdr:colOff>44450</xdr:colOff>
                    <xdr:row>0</xdr:row>
                    <xdr:rowOff>234950</xdr:rowOff>
                  </from>
                  <to>
                    <xdr:col>0</xdr:col>
                    <xdr:colOff>44450</xdr:colOff>
                    <xdr:row>0</xdr:row>
                    <xdr:rowOff>234950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0</xdr:col>
                    <xdr:colOff>44450</xdr:colOff>
                    <xdr:row>0</xdr:row>
                    <xdr:rowOff>266700</xdr:rowOff>
                  </from>
                  <to>
                    <xdr:col>0</xdr:col>
                    <xdr:colOff>44450</xdr:colOff>
                    <xdr:row>0</xdr:row>
                    <xdr:rowOff>266700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0</xdr:col>
                    <xdr:colOff>44450</xdr:colOff>
                    <xdr:row>1</xdr:row>
                    <xdr:rowOff>0</xdr:rowOff>
                  </from>
                  <to>
                    <xdr:col>0</xdr:col>
                    <xdr:colOff>44450</xdr:colOff>
                    <xdr:row>1</xdr:row>
                    <xdr:rowOff>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0</xdr:col>
                    <xdr:colOff>44450</xdr:colOff>
                    <xdr:row>1</xdr:row>
                    <xdr:rowOff>6350</xdr:rowOff>
                  </from>
                  <to>
                    <xdr:col>0</xdr:col>
                    <xdr:colOff>44450</xdr:colOff>
                    <xdr:row>1</xdr:row>
                    <xdr:rowOff>6350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0</xdr:col>
                    <xdr:colOff>44450</xdr:colOff>
                    <xdr:row>1</xdr:row>
                    <xdr:rowOff>31750</xdr:rowOff>
                  </from>
                  <to>
                    <xdr:col>0</xdr:col>
                    <xdr:colOff>44450</xdr:colOff>
                    <xdr:row>1</xdr:row>
                    <xdr:rowOff>31750</xdr:rowOff>
                  </to>
                </anchor>
              </controlPr>
            </control>
          </mc:Choice>
        </mc:AlternateContent>
        <mc:AlternateContent xmlns:mc="http://schemas.openxmlformats.org/markup-compatibility/2006">
          <mc:Choice Requires="x14">
            <control shapeId="1051" r:id="rId14" name="Check Box 27">
              <controlPr defaultSize="0" autoFill="0" autoLine="0" autoPict="0">
                <anchor moveWithCells="1">
                  <from>
                    <xdr:col>0</xdr:col>
                    <xdr:colOff>44450</xdr:colOff>
                    <xdr:row>0</xdr:row>
                    <xdr:rowOff>44450</xdr:rowOff>
                  </from>
                  <to>
                    <xdr:col>0</xdr:col>
                    <xdr:colOff>44450</xdr:colOff>
                    <xdr:row>0</xdr:row>
                    <xdr:rowOff>44450</xdr:rowOff>
                  </to>
                </anchor>
              </controlPr>
            </control>
          </mc:Choice>
        </mc:AlternateContent>
        <mc:AlternateContent xmlns:mc="http://schemas.openxmlformats.org/markup-compatibility/2006">
          <mc:Choice Requires="x14">
            <control shapeId="1052" r:id="rId15" name="Check Box 28">
              <controlPr defaultSize="0" autoFill="0" autoLine="0" autoPict="0">
                <anchor moveWithCells="1">
                  <from>
                    <xdr:col>0</xdr:col>
                    <xdr:colOff>44450</xdr:colOff>
                    <xdr:row>0</xdr:row>
                    <xdr:rowOff>69850</xdr:rowOff>
                  </from>
                  <to>
                    <xdr:col>0</xdr:col>
                    <xdr:colOff>44450</xdr:colOff>
                    <xdr:row>0</xdr:row>
                    <xdr:rowOff>69850</xdr:rowOff>
                  </to>
                </anchor>
              </controlPr>
            </control>
          </mc:Choice>
        </mc:AlternateContent>
        <mc:AlternateContent xmlns:mc="http://schemas.openxmlformats.org/markup-compatibility/2006">
          <mc:Choice Requires="x14">
            <control shapeId="1053" r:id="rId16" name="Check Box 29">
              <controlPr defaultSize="0" autoFill="0" autoLine="0" autoPict="0">
                <anchor moveWithCells="1">
                  <from>
                    <xdr:col>0</xdr:col>
                    <xdr:colOff>44450</xdr:colOff>
                    <xdr:row>0</xdr:row>
                    <xdr:rowOff>69850</xdr:rowOff>
                  </from>
                  <to>
                    <xdr:col>0</xdr:col>
                    <xdr:colOff>44450</xdr:colOff>
                    <xdr:row>0</xdr:row>
                    <xdr:rowOff>69850</xdr:rowOff>
                  </to>
                </anchor>
              </controlPr>
            </control>
          </mc:Choice>
        </mc:AlternateContent>
        <mc:AlternateContent xmlns:mc="http://schemas.openxmlformats.org/markup-compatibility/2006">
          <mc:Choice Requires="x14">
            <control shapeId="1054" r:id="rId17" name="Check Box 30">
              <controlPr defaultSize="0" autoFill="0" autoLine="0" autoPict="0">
                <anchor moveWithCells="1">
                  <from>
                    <xdr:col>0</xdr:col>
                    <xdr:colOff>44450</xdr:colOff>
                    <xdr:row>0</xdr:row>
                    <xdr:rowOff>69850</xdr:rowOff>
                  </from>
                  <to>
                    <xdr:col>0</xdr:col>
                    <xdr:colOff>44450</xdr:colOff>
                    <xdr:row>0</xdr:row>
                    <xdr:rowOff>69850</xdr:rowOff>
                  </to>
                </anchor>
              </controlPr>
            </control>
          </mc:Choice>
        </mc:AlternateContent>
        <mc:AlternateContent xmlns:mc="http://schemas.openxmlformats.org/markup-compatibility/2006">
          <mc:Choice Requires="x14">
            <control shapeId="1055" r:id="rId18" name="Check Box 31">
              <controlPr defaultSize="0" autoFill="0" autoLine="0" autoPict="0">
                <anchor moveWithCells="1">
                  <from>
                    <xdr:col>0</xdr:col>
                    <xdr:colOff>44450</xdr:colOff>
                    <xdr:row>0</xdr:row>
                    <xdr:rowOff>69850</xdr:rowOff>
                  </from>
                  <to>
                    <xdr:col>0</xdr:col>
                    <xdr:colOff>44450</xdr:colOff>
                    <xdr:row>0</xdr:row>
                    <xdr:rowOff>69850</xdr:rowOff>
                  </to>
                </anchor>
              </controlPr>
            </control>
          </mc:Choice>
        </mc:AlternateContent>
        <mc:AlternateContent xmlns:mc="http://schemas.openxmlformats.org/markup-compatibility/2006">
          <mc:Choice Requires="x14">
            <control shapeId="1056" r:id="rId19" name="Check Box 32">
              <controlPr defaultSize="0" autoFill="0" autoLine="0" autoPict="0">
                <anchor moveWithCells="1">
                  <from>
                    <xdr:col>0</xdr:col>
                    <xdr:colOff>44450</xdr:colOff>
                    <xdr:row>0</xdr:row>
                    <xdr:rowOff>76200</xdr:rowOff>
                  </from>
                  <to>
                    <xdr:col>0</xdr:col>
                    <xdr:colOff>44450</xdr:colOff>
                    <xdr:row>0</xdr:row>
                    <xdr:rowOff>76200</xdr:rowOff>
                  </to>
                </anchor>
              </controlPr>
            </control>
          </mc:Choice>
        </mc:AlternateContent>
        <mc:AlternateContent xmlns:mc="http://schemas.openxmlformats.org/markup-compatibility/2006">
          <mc:Choice Requires="x14">
            <control shapeId="1057" r:id="rId20" name="Check Box 33">
              <controlPr defaultSize="0" autoFill="0" autoLine="0" autoPict="0">
                <anchor moveWithCells="1">
                  <from>
                    <xdr:col>0</xdr:col>
                    <xdr:colOff>44450</xdr:colOff>
                    <xdr:row>0</xdr:row>
                    <xdr:rowOff>76200</xdr:rowOff>
                  </from>
                  <to>
                    <xdr:col>0</xdr:col>
                    <xdr:colOff>44450</xdr:colOff>
                    <xdr:row>0</xdr:row>
                    <xdr:rowOff>76200</xdr:rowOff>
                  </to>
                </anchor>
              </controlPr>
            </control>
          </mc:Choice>
        </mc:AlternateContent>
        <mc:AlternateContent xmlns:mc="http://schemas.openxmlformats.org/markup-compatibility/2006">
          <mc:Choice Requires="x14">
            <control shapeId="1058" r:id="rId21" name="Check Box 34">
              <controlPr defaultSize="0" autoFill="0" autoLine="0" autoPict="0">
                <anchor moveWithCells="1">
                  <from>
                    <xdr:col>0</xdr:col>
                    <xdr:colOff>44450</xdr:colOff>
                    <xdr:row>0</xdr:row>
                    <xdr:rowOff>82550</xdr:rowOff>
                  </from>
                  <to>
                    <xdr:col>0</xdr:col>
                    <xdr:colOff>44450</xdr:colOff>
                    <xdr:row>0</xdr:row>
                    <xdr:rowOff>107950</xdr:rowOff>
                  </to>
                </anchor>
              </controlPr>
            </control>
          </mc:Choice>
        </mc:AlternateContent>
        <mc:AlternateContent xmlns:mc="http://schemas.openxmlformats.org/markup-compatibility/2006">
          <mc:Choice Requires="x14">
            <control shapeId="1059" r:id="rId22" name="Check Box 35">
              <controlPr defaultSize="0" autoFill="0" autoLine="0" autoPict="0">
                <anchor moveWithCells="1">
                  <from>
                    <xdr:col>0</xdr:col>
                    <xdr:colOff>44450</xdr:colOff>
                    <xdr:row>0</xdr:row>
                    <xdr:rowOff>82550</xdr:rowOff>
                  </from>
                  <to>
                    <xdr:col>0</xdr:col>
                    <xdr:colOff>44450</xdr:colOff>
                    <xdr:row>0</xdr:row>
                    <xdr:rowOff>82550</xdr:rowOff>
                  </to>
                </anchor>
              </controlPr>
            </control>
          </mc:Choice>
        </mc:AlternateContent>
        <mc:AlternateContent xmlns:mc="http://schemas.openxmlformats.org/markup-compatibility/2006">
          <mc:Choice Requires="x14">
            <control shapeId="1060" r:id="rId23" name="Check Box 36">
              <controlPr defaultSize="0" autoFill="0" autoLine="0" autoPict="0">
                <anchor moveWithCells="1">
                  <from>
                    <xdr:col>0</xdr:col>
                    <xdr:colOff>44450</xdr:colOff>
                    <xdr:row>0</xdr:row>
                    <xdr:rowOff>107950</xdr:rowOff>
                  </from>
                  <to>
                    <xdr:col>0</xdr:col>
                    <xdr:colOff>44450</xdr:colOff>
                    <xdr:row>0</xdr:row>
                    <xdr:rowOff>107950</xdr:rowOff>
                  </to>
                </anchor>
              </controlPr>
            </control>
          </mc:Choice>
        </mc:AlternateContent>
        <mc:AlternateContent xmlns:mc="http://schemas.openxmlformats.org/markup-compatibility/2006">
          <mc:Choice Requires="x14">
            <control shapeId="1061" r:id="rId24" name="Check Box 37">
              <controlPr defaultSize="0" autoFill="0" autoLine="0" autoPict="0">
                <anchor moveWithCells="1">
                  <from>
                    <xdr:col>0</xdr:col>
                    <xdr:colOff>44450</xdr:colOff>
                    <xdr:row>0</xdr:row>
                    <xdr:rowOff>158750</xdr:rowOff>
                  </from>
                  <to>
                    <xdr:col>0</xdr:col>
                    <xdr:colOff>44450</xdr:colOff>
                    <xdr:row>0</xdr:row>
                    <xdr:rowOff>158750</xdr:rowOff>
                  </to>
                </anchor>
              </controlPr>
            </control>
          </mc:Choice>
        </mc:AlternateContent>
        <mc:AlternateContent xmlns:mc="http://schemas.openxmlformats.org/markup-compatibility/2006">
          <mc:Choice Requires="x14">
            <control shapeId="1067" r:id="rId25" name="Check Box 43">
              <controlPr defaultSize="0" autoFill="0" autoLine="0" autoPict="0">
                <anchor moveWithCells="1">
                  <from>
                    <xdr:col>0</xdr:col>
                    <xdr:colOff>44450</xdr:colOff>
                    <xdr:row>1</xdr:row>
                    <xdr:rowOff>107950</xdr:rowOff>
                  </from>
                  <to>
                    <xdr:col>0</xdr:col>
                    <xdr:colOff>44450</xdr:colOff>
                    <xdr:row>1</xdr:row>
                    <xdr:rowOff>107950</xdr:rowOff>
                  </to>
                </anchor>
              </controlPr>
            </control>
          </mc:Choice>
        </mc:AlternateContent>
        <mc:AlternateContent xmlns:mc="http://schemas.openxmlformats.org/markup-compatibility/2006">
          <mc:Choice Requires="x14">
            <control shapeId="1069" r:id="rId26" name="Check Box 45">
              <controlPr defaultSize="0" autoFill="0" autoLine="0" autoPict="0">
                <anchor moveWithCells="1">
                  <from>
                    <xdr:col>0</xdr:col>
                    <xdr:colOff>44450</xdr:colOff>
                    <xdr:row>2</xdr:row>
                    <xdr:rowOff>44450</xdr:rowOff>
                  </from>
                  <to>
                    <xdr:col>0</xdr:col>
                    <xdr:colOff>44450</xdr:colOff>
                    <xdr:row>2</xdr:row>
                    <xdr:rowOff>44450</xdr:rowOff>
                  </to>
                </anchor>
              </controlPr>
            </control>
          </mc:Choice>
        </mc:AlternateContent>
        <mc:AlternateContent xmlns:mc="http://schemas.openxmlformats.org/markup-compatibility/2006">
          <mc:Choice Requires="x14">
            <control shapeId="1071" r:id="rId27" name="Check Box 47">
              <controlPr defaultSize="0" autoFill="0" autoLine="0" autoPict="0">
                <anchor moveWithCells="1">
                  <from>
                    <xdr:col>0</xdr:col>
                    <xdr:colOff>44450</xdr:colOff>
                    <xdr:row>2</xdr:row>
                    <xdr:rowOff>69850</xdr:rowOff>
                  </from>
                  <to>
                    <xdr:col>0</xdr:col>
                    <xdr:colOff>44450</xdr:colOff>
                    <xdr:row>2</xdr:row>
                    <xdr:rowOff>69850</xdr:rowOff>
                  </to>
                </anchor>
              </controlPr>
            </control>
          </mc:Choice>
        </mc:AlternateContent>
        <mc:AlternateContent xmlns:mc="http://schemas.openxmlformats.org/markup-compatibility/2006">
          <mc:Choice Requires="x14">
            <control shapeId="1072" r:id="rId28" name="Check Box 48">
              <controlPr defaultSize="0" autoFill="0" autoLine="0" autoPict="0">
                <anchor moveWithCells="1">
                  <from>
                    <xdr:col>0</xdr:col>
                    <xdr:colOff>44450</xdr:colOff>
                    <xdr:row>2</xdr:row>
                    <xdr:rowOff>69850</xdr:rowOff>
                  </from>
                  <to>
                    <xdr:col>0</xdr:col>
                    <xdr:colOff>44450</xdr:colOff>
                    <xdr:row>2</xdr:row>
                    <xdr:rowOff>69850</xdr:rowOff>
                  </to>
                </anchor>
              </controlPr>
            </control>
          </mc:Choice>
        </mc:AlternateContent>
        <mc:AlternateContent xmlns:mc="http://schemas.openxmlformats.org/markup-compatibility/2006">
          <mc:Choice Requires="x14">
            <control shapeId="1073" r:id="rId29" name="Check Box 49">
              <controlPr defaultSize="0" autoFill="0" autoLine="0" autoPict="0">
                <anchor moveWithCells="1">
                  <from>
                    <xdr:col>0</xdr:col>
                    <xdr:colOff>44450</xdr:colOff>
                    <xdr:row>2</xdr:row>
                    <xdr:rowOff>82550</xdr:rowOff>
                  </from>
                  <to>
                    <xdr:col>0</xdr:col>
                    <xdr:colOff>44450</xdr:colOff>
                    <xdr:row>2</xdr:row>
                    <xdr:rowOff>82550</xdr:rowOff>
                  </to>
                </anchor>
              </controlPr>
            </control>
          </mc:Choice>
        </mc:AlternateContent>
        <mc:AlternateContent xmlns:mc="http://schemas.openxmlformats.org/markup-compatibility/2006">
          <mc:Choice Requires="x14">
            <control shapeId="1074" r:id="rId30" name="Check Box 50">
              <controlPr defaultSize="0" autoFill="0" autoLine="0" autoPict="0">
                <anchor moveWithCells="1">
                  <from>
                    <xdr:col>0</xdr:col>
                    <xdr:colOff>44450</xdr:colOff>
                    <xdr:row>2</xdr:row>
                    <xdr:rowOff>107950</xdr:rowOff>
                  </from>
                  <to>
                    <xdr:col>0</xdr:col>
                    <xdr:colOff>44450</xdr:colOff>
                    <xdr:row>2</xdr:row>
                    <xdr:rowOff>107950</xdr:rowOff>
                  </to>
                </anchor>
              </controlPr>
            </control>
          </mc:Choice>
        </mc:AlternateContent>
        <mc:AlternateContent xmlns:mc="http://schemas.openxmlformats.org/markup-compatibility/2006">
          <mc:Choice Requires="x14">
            <control shapeId="1075" r:id="rId31" name="Check Box 51">
              <controlPr defaultSize="0" autoFill="0" autoLine="0" autoPict="0">
                <anchor moveWithCells="1">
                  <from>
                    <xdr:col>0</xdr:col>
                    <xdr:colOff>44450</xdr:colOff>
                    <xdr:row>2</xdr:row>
                    <xdr:rowOff>107950</xdr:rowOff>
                  </from>
                  <to>
                    <xdr:col>0</xdr:col>
                    <xdr:colOff>44450</xdr:colOff>
                    <xdr:row>2</xdr:row>
                    <xdr:rowOff>107950</xdr:rowOff>
                  </to>
                </anchor>
              </controlPr>
            </control>
          </mc:Choice>
        </mc:AlternateContent>
        <mc:AlternateContent xmlns:mc="http://schemas.openxmlformats.org/markup-compatibility/2006">
          <mc:Choice Requires="x14">
            <control shapeId="1076" r:id="rId32" name="Check Box 52">
              <controlPr defaultSize="0" autoFill="0" autoLine="0" autoPict="0">
                <anchor moveWithCells="1">
                  <from>
                    <xdr:col>0</xdr:col>
                    <xdr:colOff>44450</xdr:colOff>
                    <xdr:row>2</xdr:row>
                    <xdr:rowOff>44450</xdr:rowOff>
                  </from>
                  <to>
                    <xdr:col>0</xdr:col>
                    <xdr:colOff>44450</xdr:colOff>
                    <xdr:row>2</xdr:row>
                    <xdr:rowOff>44450</xdr:rowOff>
                  </to>
                </anchor>
              </controlPr>
            </control>
          </mc:Choice>
        </mc:AlternateContent>
        <mc:AlternateContent xmlns:mc="http://schemas.openxmlformats.org/markup-compatibility/2006">
          <mc:Choice Requires="x14">
            <control shapeId="1077" r:id="rId33" name="Check Box 53">
              <controlPr defaultSize="0" autoFill="0" autoLine="0" autoPict="0">
                <anchor moveWithCells="1">
                  <from>
                    <xdr:col>0</xdr:col>
                    <xdr:colOff>44450</xdr:colOff>
                    <xdr:row>2</xdr:row>
                    <xdr:rowOff>107950</xdr:rowOff>
                  </from>
                  <to>
                    <xdr:col>0</xdr:col>
                    <xdr:colOff>44450</xdr:colOff>
                    <xdr:row>2</xdr:row>
                    <xdr:rowOff>107950</xdr:rowOff>
                  </to>
                </anchor>
              </controlPr>
            </control>
          </mc:Choice>
        </mc:AlternateContent>
        <mc:AlternateContent xmlns:mc="http://schemas.openxmlformats.org/markup-compatibility/2006">
          <mc:Choice Requires="x14">
            <control shapeId="1078" r:id="rId34" name="Check Box 54">
              <controlPr defaultSize="0" autoFill="0" autoLine="0" autoPict="0">
                <anchor moveWithCells="1">
                  <from>
                    <xdr:col>0</xdr:col>
                    <xdr:colOff>44450</xdr:colOff>
                    <xdr:row>2</xdr:row>
                    <xdr:rowOff>107950</xdr:rowOff>
                  </from>
                  <to>
                    <xdr:col>0</xdr:col>
                    <xdr:colOff>44450</xdr:colOff>
                    <xdr:row>2</xdr:row>
                    <xdr:rowOff>114300</xdr:rowOff>
                  </to>
                </anchor>
              </controlPr>
            </control>
          </mc:Choice>
        </mc:AlternateContent>
        <mc:AlternateContent xmlns:mc="http://schemas.openxmlformats.org/markup-compatibility/2006">
          <mc:Choice Requires="x14">
            <control shapeId="1079" r:id="rId35" name="Check Box 55">
              <controlPr defaultSize="0" autoFill="0" autoLine="0" autoPict="0">
                <anchor moveWithCells="1">
                  <from>
                    <xdr:col>0</xdr:col>
                    <xdr:colOff>44450</xdr:colOff>
                    <xdr:row>2</xdr:row>
                    <xdr:rowOff>114300</xdr:rowOff>
                  </from>
                  <to>
                    <xdr:col>0</xdr:col>
                    <xdr:colOff>44450</xdr:colOff>
                    <xdr:row>2</xdr:row>
                    <xdr:rowOff>114300</xdr:rowOff>
                  </to>
                </anchor>
              </controlPr>
            </control>
          </mc:Choice>
        </mc:AlternateContent>
        <mc:AlternateContent xmlns:mc="http://schemas.openxmlformats.org/markup-compatibility/2006">
          <mc:Choice Requires="x14">
            <control shapeId="1080" r:id="rId36" name="Check Box 56">
              <controlPr defaultSize="0" autoFill="0" autoLine="0" autoPict="0">
                <anchor moveWithCells="1">
                  <from>
                    <xdr:col>0</xdr:col>
                    <xdr:colOff>44450</xdr:colOff>
                    <xdr:row>2</xdr:row>
                    <xdr:rowOff>146050</xdr:rowOff>
                  </from>
                  <to>
                    <xdr:col>0</xdr:col>
                    <xdr:colOff>44450</xdr:colOff>
                    <xdr:row>2</xdr:row>
                    <xdr:rowOff>146050</xdr:rowOff>
                  </to>
                </anchor>
              </controlPr>
            </control>
          </mc:Choice>
        </mc:AlternateContent>
        <mc:AlternateContent xmlns:mc="http://schemas.openxmlformats.org/markup-compatibility/2006">
          <mc:Choice Requires="x14">
            <control shapeId="1081" r:id="rId37" name="Check Box 57">
              <controlPr defaultSize="0" autoFill="0" autoLine="0" autoPict="0">
                <anchor moveWithCells="1">
                  <from>
                    <xdr:col>0</xdr:col>
                    <xdr:colOff>44450</xdr:colOff>
                    <xdr:row>2</xdr:row>
                    <xdr:rowOff>146050</xdr:rowOff>
                  </from>
                  <to>
                    <xdr:col>0</xdr:col>
                    <xdr:colOff>44450</xdr:colOff>
                    <xdr:row>2</xdr:row>
                    <xdr:rowOff>146050</xdr:rowOff>
                  </to>
                </anchor>
              </controlPr>
            </control>
          </mc:Choice>
        </mc:AlternateContent>
        <mc:AlternateContent xmlns:mc="http://schemas.openxmlformats.org/markup-compatibility/2006">
          <mc:Choice Requires="x14">
            <control shapeId="1082" r:id="rId38" name="Check Box 58">
              <controlPr defaultSize="0" autoFill="0" autoLine="0" autoPict="0">
                <anchor moveWithCells="1">
                  <from>
                    <xdr:col>0</xdr:col>
                    <xdr:colOff>44450</xdr:colOff>
                    <xdr:row>2</xdr:row>
                    <xdr:rowOff>152400</xdr:rowOff>
                  </from>
                  <to>
                    <xdr:col>0</xdr:col>
                    <xdr:colOff>44450</xdr:colOff>
                    <xdr:row>2</xdr:row>
                    <xdr:rowOff>152400</xdr:rowOff>
                  </to>
                </anchor>
              </controlPr>
            </control>
          </mc:Choice>
        </mc:AlternateContent>
        <mc:AlternateContent xmlns:mc="http://schemas.openxmlformats.org/markup-compatibility/2006">
          <mc:Choice Requires="x14">
            <control shapeId="1083" r:id="rId39" name="Check Box 59">
              <controlPr defaultSize="0" autoFill="0" autoLine="0" autoPict="0">
                <anchor moveWithCells="1">
                  <from>
                    <xdr:col>0</xdr:col>
                    <xdr:colOff>44450</xdr:colOff>
                    <xdr:row>2</xdr:row>
                    <xdr:rowOff>152400</xdr:rowOff>
                  </from>
                  <to>
                    <xdr:col>0</xdr:col>
                    <xdr:colOff>44450</xdr:colOff>
                    <xdr:row>2</xdr:row>
                    <xdr:rowOff>158750</xdr:rowOff>
                  </to>
                </anchor>
              </controlPr>
            </control>
          </mc:Choice>
        </mc:AlternateContent>
        <mc:AlternateContent xmlns:mc="http://schemas.openxmlformats.org/markup-compatibility/2006">
          <mc:Choice Requires="x14">
            <control shapeId="1084" r:id="rId40" name="Check Box 60">
              <controlPr defaultSize="0" autoFill="0" autoLine="0" autoPict="0">
                <anchor moveWithCells="1">
                  <from>
                    <xdr:col>0</xdr:col>
                    <xdr:colOff>44450</xdr:colOff>
                    <xdr:row>2</xdr:row>
                    <xdr:rowOff>158750</xdr:rowOff>
                  </from>
                  <to>
                    <xdr:col>0</xdr:col>
                    <xdr:colOff>44450</xdr:colOff>
                    <xdr:row>2</xdr:row>
                    <xdr:rowOff>158750</xdr:rowOff>
                  </to>
                </anchor>
              </controlPr>
            </control>
          </mc:Choice>
        </mc:AlternateContent>
        <mc:AlternateContent xmlns:mc="http://schemas.openxmlformats.org/markup-compatibility/2006">
          <mc:Choice Requires="x14">
            <control shapeId="1085" r:id="rId41" name="Check Box 61">
              <controlPr defaultSize="0" autoFill="0" autoLine="0" autoPict="0">
                <anchor moveWithCells="1">
                  <from>
                    <xdr:col>0</xdr:col>
                    <xdr:colOff>44450</xdr:colOff>
                    <xdr:row>0</xdr:row>
                    <xdr:rowOff>120650</xdr:rowOff>
                  </from>
                  <to>
                    <xdr:col>0</xdr:col>
                    <xdr:colOff>44450</xdr:colOff>
                    <xdr:row>0</xdr:row>
                    <xdr:rowOff>120650</xdr:rowOff>
                  </to>
                </anchor>
              </controlPr>
            </control>
          </mc:Choice>
        </mc:AlternateContent>
        <mc:AlternateContent xmlns:mc="http://schemas.openxmlformats.org/markup-compatibility/2006">
          <mc:Choice Requires="x14">
            <control shapeId="1086" r:id="rId42" name="Check Box 62">
              <controlPr defaultSize="0" autoFill="0" autoLine="0" autoPict="0">
                <anchor moveWithCells="1">
                  <from>
                    <xdr:col>0</xdr:col>
                    <xdr:colOff>44450</xdr:colOff>
                    <xdr:row>0</xdr:row>
                    <xdr:rowOff>146050</xdr:rowOff>
                  </from>
                  <to>
                    <xdr:col>0</xdr:col>
                    <xdr:colOff>44450</xdr:colOff>
                    <xdr:row>0</xdr:row>
                    <xdr:rowOff>146050</xdr:rowOff>
                  </to>
                </anchor>
              </controlPr>
            </control>
          </mc:Choice>
        </mc:AlternateContent>
        <mc:AlternateContent xmlns:mc="http://schemas.openxmlformats.org/markup-compatibility/2006">
          <mc:Choice Requires="x14">
            <control shapeId="1087" r:id="rId43" name="Check Box 63">
              <controlPr defaultSize="0" autoFill="0" autoLine="0" autoPict="0">
                <anchor moveWithCells="1">
                  <from>
                    <xdr:col>0</xdr:col>
                    <xdr:colOff>44450</xdr:colOff>
                    <xdr:row>0</xdr:row>
                    <xdr:rowOff>152400</xdr:rowOff>
                  </from>
                  <to>
                    <xdr:col>0</xdr:col>
                    <xdr:colOff>44450</xdr:colOff>
                    <xdr:row>0</xdr:row>
                    <xdr:rowOff>152400</xdr:rowOff>
                  </to>
                </anchor>
              </controlPr>
            </control>
          </mc:Choice>
        </mc:AlternateContent>
        <mc:AlternateContent xmlns:mc="http://schemas.openxmlformats.org/markup-compatibility/2006">
          <mc:Choice Requires="x14">
            <control shapeId="1088" r:id="rId44" name="Check Box 64">
              <controlPr defaultSize="0" autoFill="0" autoLine="0" autoPict="0">
                <anchor moveWithCells="1">
                  <from>
                    <xdr:col>0</xdr:col>
                    <xdr:colOff>44450</xdr:colOff>
                    <xdr:row>0</xdr:row>
                    <xdr:rowOff>152400</xdr:rowOff>
                  </from>
                  <to>
                    <xdr:col>0</xdr:col>
                    <xdr:colOff>44450</xdr:colOff>
                    <xdr:row>0</xdr:row>
                    <xdr:rowOff>152400</xdr:rowOff>
                  </to>
                </anchor>
              </controlPr>
            </control>
          </mc:Choice>
        </mc:AlternateContent>
        <mc:AlternateContent xmlns:mc="http://schemas.openxmlformats.org/markup-compatibility/2006">
          <mc:Choice Requires="x14">
            <control shapeId="1089" r:id="rId45" name="Check Box 65">
              <controlPr defaultSize="0" autoFill="0" autoLine="0" autoPict="0">
                <anchor moveWithCells="1">
                  <from>
                    <xdr:col>0</xdr:col>
                    <xdr:colOff>44450</xdr:colOff>
                    <xdr:row>0</xdr:row>
                    <xdr:rowOff>146050</xdr:rowOff>
                  </from>
                  <to>
                    <xdr:col>0</xdr:col>
                    <xdr:colOff>44450</xdr:colOff>
                    <xdr:row>0</xdr:row>
                    <xdr:rowOff>146050</xdr:rowOff>
                  </to>
                </anchor>
              </controlPr>
            </control>
          </mc:Choice>
        </mc:AlternateContent>
        <mc:AlternateContent xmlns:mc="http://schemas.openxmlformats.org/markup-compatibility/2006">
          <mc:Choice Requires="x14">
            <control shapeId="1090" r:id="rId46" name="Check Box 66">
              <controlPr defaultSize="0" autoFill="0" autoLine="0" autoPict="0">
                <anchor moveWithCells="1">
                  <from>
                    <xdr:col>0</xdr:col>
                    <xdr:colOff>44450</xdr:colOff>
                    <xdr:row>0</xdr:row>
                    <xdr:rowOff>146050</xdr:rowOff>
                  </from>
                  <to>
                    <xdr:col>0</xdr:col>
                    <xdr:colOff>44450</xdr:colOff>
                    <xdr:row>0</xdr:row>
                    <xdr:rowOff>146050</xdr:rowOff>
                  </to>
                </anchor>
              </controlPr>
            </control>
          </mc:Choice>
        </mc:AlternateContent>
        <mc:AlternateContent xmlns:mc="http://schemas.openxmlformats.org/markup-compatibility/2006">
          <mc:Choice Requires="x14">
            <control shapeId="1196" r:id="rId47" name="Check Box 172">
              <controlPr defaultSize="0" autoFill="0" autoLine="0" autoPict="0">
                <anchor moveWithCells="1">
                  <from>
                    <xdr:col>3</xdr:col>
                    <xdr:colOff>0</xdr:colOff>
                    <xdr:row>3</xdr:row>
                    <xdr:rowOff>6350</xdr:rowOff>
                  </from>
                  <to>
                    <xdr:col>3</xdr:col>
                    <xdr:colOff>0</xdr:colOff>
                    <xdr:row>3</xdr:row>
                    <xdr:rowOff>6350</xdr:rowOff>
                  </to>
                </anchor>
              </controlPr>
            </control>
          </mc:Choice>
        </mc:AlternateContent>
        <mc:AlternateContent xmlns:mc="http://schemas.openxmlformats.org/markup-compatibility/2006">
          <mc:Choice Requires="x14">
            <control shapeId="1197" r:id="rId48" name="Check Box 173">
              <controlPr defaultSize="0" autoFill="0" autoLine="0" autoPict="0">
                <anchor moveWithCells="1">
                  <from>
                    <xdr:col>3</xdr:col>
                    <xdr:colOff>0</xdr:colOff>
                    <xdr:row>3</xdr:row>
                    <xdr:rowOff>31750</xdr:rowOff>
                  </from>
                  <to>
                    <xdr:col>3</xdr:col>
                    <xdr:colOff>0</xdr:colOff>
                    <xdr:row>3</xdr:row>
                    <xdr:rowOff>31750</xdr:rowOff>
                  </to>
                </anchor>
              </controlPr>
            </control>
          </mc:Choice>
        </mc:AlternateContent>
        <mc:AlternateContent xmlns:mc="http://schemas.openxmlformats.org/markup-compatibility/2006">
          <mc:Choice Requires="x14">
            <control shapeId="1198" r:id="rId49" name="Check Box 174">
              <controlPr defaultSize="0" autoFill="0" autoLine="0" autoPict="0">
                <anchor moveWithCells="1">
                  <from>
                    <xdr:col>3</xdr:col>
                    <xdr:colOff>0</xdr:colOff>
                    <xdr:row>3</xdr:row>
                    <xdr:rowOff>107950</xdr:rowOff>
                  </from>
                  <to>
                    <xdr:col>3</xdr:col>
                    <xdr:colOff>0</xdr:colOff>
                    <xdr:row>3</xdr:row>
                    <xdr:rowOff>107950</xdr:rowOff>
                  </to>
                </anchor>
              </controlPr>
            </control>
          </mc:Choice>
        </mc:AlternateContent>
      </controls>
    </mc:Choice>
  </mc:AlternateConten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18"/>
  <sheetViews>
    <sheetView zoomScale="70" zoomScaleNormal="70" workbookViewId="0">
      <selection activeCell="F12" sqref="F12"/>
    </sheetView>
  </sheetViews>
  <sheetFormatPr defaultColWidth="9.08984375" defaultRowHeight="14.5" x14ac:dyDescent="0.35"/>
  <cols>
    <col min="1" max="1" width="24.453125" style="178" customWidth="1"/>
    <col min="2" max="2" width="24.54296875" style="178" customWidth="1"/>
    <col min="3" max="3" width="14.6328125" style="178" customWidth="1"/>
    <col min="4" max="4" width="18" style="178" customWidth="1"/>
    <col min="5" max="6" width="16.6328125" style="178" customWidth="1"/>
    <col min="7" max="7" width="15.453125" style="178" customWidth="1"/>
    <col min="8" max="8" width="30.6328125" style="178" customWidth="1"/>
    <col min="9" max="9" width="23.90625" style="178" customWidth="1"/>
    <col min="10" max="10" width="40.6328125" style="178" customWidth="1"/>
    <col min="11" max="11" width="7.6328125" style="178" customWidth="1"/>
    <col min="12" max="16384" width="9.08984375" style="178"/>
  </cols>
  <sheetData>
    <row r="1" spans="1:10" ht="44.25" customHeight="1" thickBot="1" x14ac:dyDescent="0.65">
      <c r="A1" s="239" t="s">
        <v>477</v>
      </c>
      <c r="B1" s="240"/>
      <c r="C1" s="240"/>
      <c r="D1" s="240"/>
      <c r="E1" s="240"/>
      <c r="F1" s="240"/>
      <c r="G1" s="240"/>
      <c r="H1" s="240"/>
      <c r="I1" s="240"/>
      <c r="J1" s="241"/>
    </row>
    <row r="2" spans="1:10" ht="31.5" customHeight="1" thickBot="1" x14ac:dyDescent="0.4">
      <c r="A2" s="179"/>
      <c r="B2" s="242" t="s">
        <v>18</v>
      </c>
      <c r="C2" s="243"/>
      <c r="D2" s="243"/>
      <c r="E2" s="243"/>
      <c r="F2" s="243"/>
      <c r="G2" s="243"/>
      <c r="H2" s="243"/>
      <c r="I2" s="244"/>
      <c r="J2" s="180"/>
    </row>
    <row r="3" spans="1:10" ht="15.5" x14ac:dyDescent="0.35">
      <c r="A3" s="245" t="s">
        <v>19</v>
      </c>
      <c r="B3" s="247" t="s">
        <v>20</v>
      </c>
      <c r="C3" s="181"/>
      <c r="D3" s="181"/>
      <c r="E3" s="181"/>
      <c r="F3" s="181"/>
      <c r="G3" s="249" t="s">
        <v>21</v>
      </c>
      <c r="H3" s="181"/>
      <c r="I3" s="181"/>
      <c r="J3" s="251" t="s">
        <v>22</v>
      </c>
    </row>
    <row r="4" spans="1:10" ht="48" customHeight="1" thickBot="1" x14ac:dyDescent="0.4">
      <c r="A4" s="246"/>
      <c r="B4" s="248"/>
      <c r="C4" s="182"/>
      <c r="D4" s="182"/>
      <c r="E4" s="182"/>
      <c r="F4" s="182"/>
      <c r="G4" s="250"/>
      <c r="H4" s="182"/>
      <c r="I4" s="182"/>
      <c r="J4" s="252"/>
    </row>
    <row r="5" spans="1:10" ht="62.5" thickBot="1" x14ac:dyDescent="0.4">
      <c r="A5" s="179"/>
      <c r="B5" s="182" t="s">
        <v>23</v>
      </c>
      <c r="C5" s="182" t="s">
        <v>24</v>
      </c>
      <c r="D5" s="182" t="s">
        <v>25</v>
      </c>
      <c r="E5" s="182" t="s">
        <v>26</v>
      </c>
      <c r="F5" s="182" t="s">
        <v>27</v>
      </c>
      <c r="G5" s="182" t="s">
        <v>28</v>
      </c>
      <c r="H5" s="182" t="s">
        <v>29</v>
      </c>
      <c r="I5" s="182" t="s">
        <v>30</v>
      </c>
      <c r="J5" s="183" t="s">
        <v>31</v>
      </c>
    </row>
    <row r="6" spans="1:10" ht="16" thickBot="1" x14ac:dyDescent="0.4">
      <c r="A6" s="184" t="s">
        <v>32</v>
      </c>
      <c r="B6" s="185"/>
      <c r="C6" s="185"/>
      <c r="D6" s="185"/>
      <c r="E6" s="185"/>
      <c r="F6" s="185"/>
      <c r="G6" s="185"/>
      <c r="H6" s="185"/>
      <c r="I6" s="185"/>
      <c r="J6" s="183" t="s">
        <v>33</v>
      </c>
    </row>
    <row r="7" spans="1:10" ht="65.25" customHeight="1" thickBot="1" x14ac:dyDescent="0.4">
      <c r="A7" s="186" t="s">
        <v>34</v>
      </c>
      <c r="B7" s="187"/>
      <c r="C7" s="187"/>
      <c r="D7" s="187"/>
      <c r="E7" s="187"/>
      <c r="F7" s="187"/>
      <c r="G7" s="187"/>
      <c r="H7" s="187"/>
      <c r="I7" s="187"/>
      <c r="J7" s="188" t="s">
        <v>35</v>
      </c>
    </row>
    <row r="8" spans="1:10" ht="45.75" customHeight="1" thickBot="1" x14ac:dyDescent="0.4">
      <c r="A8" s="189" t="s">
        <v>36</v>
      </c>
      <c r="B8" s="187"/>
      <c r="C8" s="187"/>
      <c r="D8" s="187"/>
      <c r="E8" s="187"/>
      <c r="F8" s="187"/>
      <c r="G8" s="187"/>
      <c r="H8" s="187"/>
      <c r="I8" s="187"/>
      <c r="J8" s="231" t="s">
        <v>37</v>
      </c>
    </row>
    <row r="9" spans="1:10" ht="76.5" customHeight="1" thickBot="1" x14ac:dyDescent="0.4">
      <c r="A9" s="189" t="s">
        <v>478</v>
      </c>
      <c r="B9" s="190"/>
      <c r="C9" s="191"/>
      <c r="D9" s="191"/>
      <c r="E9" s="191"/>
      <c r="F9" s="190" t="s">
        <v>479</v>
      </c>
      <c r="G9" s="190" t="s">
        <v>38</v>
      </c>
      <c r="H9" s="192" t="s">
        <v>39</v>
      </c>
      <c r="I9" s="190" t="s">
        <v>40</v>
      </c>
      <c r="J9" s="232"/>
    </row>
    <row r="10" spans="1:10" ht="63" customHeight="1" thickBot="1" x14ac:dyDescent="0.4">
      <c r="A10" s="186" t="s">
        <v>41</v>
      </c>
      <c r="B10" s="190"/>
      <c r="C10" s="191"/>
      <c r="D10" s="190" t="s">
        <v>42</v>
      </c>
      <c r="E10" s="190" t="s">
        <v>43</v>
      </c>
      <c r="F10" s="190" t="s">
        <v>480</v>
      </c>
      <c r="G10" s="190" t="s">
        <v>44</v>
      </c>
      <c r="H10" s="190" t="s">
        <v>45</v>
      </c>
      <c r="I10" s="190" t="s">
        <v>46</v>
      </c>
      <c r="J10" s="193" t="s">
        <v>47</v>
      </c>
    </row>
    <row r="11" spans="1:10" ht="62.25" customHeight="1" thickBot="1" x14ac:dyDescent="0.4">
      <c r="A11" s="186" t="s">
        <v>48</v>
      </c>
      <c r="B11" s="190" t="s">
        <v>49</v>
      </c>
      <c r="C11" s="190" t="s">
        <v>481</v>
      </c>
      <c r="D11" s="190" t="s">
        <v>50</v>
      </c>
      <c r="E11" s="190" t="s">
        <v>43</v>
      </c>
      <c r="F11" s="190" t="s">
        <v>479</v>
      </c>
      <c r="G11" s="192" t="s">
        <v>51</v>
      </c>
      <c r="H11" s="192" t="s">
        <v>39</v>
      </c>
      <c r="I11" s="190" t="s">
        <v>52</v>
      </c>
      <c r="J11" s="193" t="s">
        <v>53</v>
      </c>
    </row>
    <row r="12" spans="1:10" ht="48.75" customHeight="1" thickBot="1" x14ac:dyDescent="0.4">
      <c r="A12" s="186" t="s">
        <v>54</v>
      </c>
      <c r="B12" s="192" t="s">
        <v>55</v>
      </c>
      <c r="C12" s="190" t="s">
        <v>481</v>
      </c>
      <c r="D12" s="190" t="s">
        <v>50</v>
      </c>
      <c r="E12" s="190" t="s">
        <v>43</v>
      </c>
      <c r="F12" s="190" t="s">
        <v>480</v>
      </c>
      <c r="G12" s="192" t="s">
        <v>51</v>
      </c>
      <c r="H12" s="192" t="s">
        <v>39</v>
      </c>
      <c r="I12" s="190" t="s">
        <v>56</v>
      </c>
      <c r="J12" s="193" t="s">
        <v>57</v>
      </c>
    </row>
    <row r="13" spans="1:10" ht="48" customHeight="1" thickBot="1" x14ac:dyDescent="0.4">
      <c r="A13" s="186" t="s">
        <v>58</v>
      </c>
      <c r="B13" s="192" t="s">
        <v>55</v>
      </c>
      <c r="C13" s="190" t="s">
        <v>481</v>
      </c>
      <c r="D13" s="190" t="s">
        <v>50</v>
      </c>
      <c r="E13" s="190" t="s">
        <v>43</v>
      </c>
      <c r="F13" s="190" t="s">
        <v>479</v>
      </c>
      <c r="G13" s="192" t="s">
        <v>51</v>
      </c>
      <c r="H13" s="192" t="s">
        <v>39</v>
      </c>
      <c r="I13" s="192"/>
      <c r="J13" s="194"/>
    </row>
    <row r="14" spans="1:10" ht="30" customHeight="1" thickBot="1" x14ac:dyDescent="0.4">
      <c r="A14" s="186" t="s">
        <v>59</v>
      </c>
      <c r="B14" s="233" t="s">
        <v>60</v>
      </c>
      <c r="C14" s="234"/>
      <c r="D14" s="234"/>
      <c r="E14" s="234"/>
      <c r="F14" s="234"/>
      <c r="G14" s="234"/>
      <c r="H14" s="234"/>
      <c r="I14" s="235"/>
      <c r="J14" s="188" t="s">
        <v>61</v>
      </c>
    </row>
    <row r="15" spans="1:10" ht="48.75" customHeight="1" thickBot="1" x14ac:dyDescent="0.4">
      <c r="A15" s="186" t="s">
        <v>62</v>
      </c>
      <c r="B15" s="233" t="s">
        <v>483</v>
      </c>
      <c r="C15" s="234"/>
      <c r="D15" s="234"/>
      <c r="E15" s="234"/>
      <c r="F15" s="234"/>
      <c r="G15" s="234"/>
      <c r="H15" s="234"/>
      <c r="I15" s="235"/>
      <c r="J15" s="188"/>
    </row>
    <row r="16" spans="1:10" ht="27.75" customHeight="1" thickBot="1" x14ac:dyDescent="0.4">
      <c r="A16" s="186" t="s">
        <v>16</v>
      </c>
      <c r="B16" s="233" t="s">
        <v>63</v>
      </c>
      <c r="C16" s="234"/>
      <c r="D16" s="234"/>
      <c r="E16" s="234"/>
      <c r="F16" s="234"/>
      <c r="G16" s="234"/>
      <c r="H16" s="234"/>
      <c r="I16" s="235"/>
      <c r="J16" s="188" t="s">
        <v>64</v>
      </c>
    </row>
    <row r="17" spans="1:10" ht="45.75" customHeight="1" thickBot="1" x14ac:dyDescent="0.4">
      <c r="A17" s="186" t="s">
        <v>65</v>
      </c>
      <c r="B17" s="192"/>
      <c r="C17" s="190" t="s">
        <v>481</v>
      </c>
      <c r="D17" s="190" t="s">
        <v>66</v>
      </c>
      <c r="E17" s="190" t="s">
        <v>67</v>
      </c>
      <c r="F17" s="190" t="s">
        <v>480</v>
      </c>
      <c r="G17" s="192" t="s">
        <v>51</v>
      </c>
      <c r="H17" s="192" t="s">
        <v>39</v>
      </c>
      <c r="I17" s="192"/>
      <c r="J17" s="193" t="s">
        <v>68</v>
      </c>
    </row>
    <row r="18" spans="1:10" ht="108" customHeight="1" thickBot="1" x14ac:dyDescent="0.4">
      <c r="A18" s="195" t="s">
        <v>69</v>
      </c>
      <c r="B18" s="196"/>
      <c r="C18" s="236" t="s">
        <v>482</v>
      </c>
      <c r="D18" s="237"/>
      <c r="E18" s="237"/>
      <c r="F18" s="237"/>
      <c r="G18" s="237"/>
      <c r="H18" s="237"/>
      <c r="I18" s="238"/>
      <c r="J18" s="197" t="s">
        <v>70</v>
      </c>
    </row>
  </sheetData>
  <mergeCells count="11">
    <mergeCell ref="A1:J1"/>
    <mergeCell ref="B2:I2"/>
    <mergeCell ref="A3:A4"/>
    <mergeCell ref="B3:B4"/>
    <mergeCell ref="G3:G4"/>
    <mergeCell ref="J3:J4"/>
    <mergeCell ref="J8:J9"/>
    <mergeCell ref="B14:I14"/>
    <mergeCell ref="B15:I15"/>
    <mergeCell ref="B16:I16"/>
    <mergeCell ref="C18:I18"/>
  </mergeCells>
  <pageMargins left="0.23622047244094491" right="0.23622047244094491" top="0.74803149606299213" bottom="0.74803149606299213" header="0.31496062992125984" footer="0.31496062992125984"/>
  <pageSetup paperSize="9" scale="54" fitToWidth="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57884D018FA3748ADB5B95FBA4729C1" ma:contentTypeVersion="0" ma:contentTypeDescription="Create a new document." ma:contentTypeScope="" ma:versionID="b08b2b3074038a5525fcaa31523feec4">
  <xsd:schema xmlns:xsd="http://www.w3.org/2001/XMLSchema" xmlns:xs="http://www.w3.org/2001/XMLSchema" xmlns:p="http://schemas.microsoft.com/office/2006/metadata/properties" targetNamespace="http://schemas.microsoft.com/office/2006/metadata/properties" ma:root="true" ma:fieldsID="c64490b4aec6201516c3a874156f37b2">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9906BA8-FECC-4DF3-9D7E-55944DF8145D}">
  <ds:schemaRefs>
    <ds:schemaRef ds:uri="http://schemas.microsoft.com/office/2006/metadata/properties"/>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http://purl.org/dc/elements/1.1/"/>
    <ds:schemaRef ds:uri="http://www.w3.org/XML/1998/namespace"/>
  </ds:schemaRefs>
</ds:datastoreItem>
</file>

<file path=customXml/itemProps2.xml><?xml version="1.0" encoding="utf-8"?>
<ds:datastoreItem xmlns:ds="http://schemas.openxmlformats.org/officeDocument/2006/customXml" ds:itemID="{02A56C03-088E-4C18-9148-37E4E68F75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7074F5A-7E67-4F06-9FD0-9B67E0D2EE5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3</vt:i4>
      </vt:variant>
    </vt:vector>
  </HeadingPairs>
  <TitlesOfParts>
    <vt:vector size="5" baseType="lpstr">
      <vt:lpstr>Risicoanalyse</vt:lpstr>
      <vt:lpstr>Public cible-Doelgroepen</vt:lpstr>
      <vt:lpstr>'Public cible-Doelgroepen'!Print_Area</vt:lpstr>
      <vt:lpstr>Risicoanalyse!Print_Area</vt:lpstr>
      <vt:lpstr>Risicoanalyse!Print_Titles</vt:lpstr>
    </vt:vector>
  </TitlesOfParts>
  <Company>IDCN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Engelen JP</dc:creator>
  <cp:keywords>opendeur</cp:keywords>
  <cp:lastModifiedBy>Haentjens Kathy</cp:lastModifiedBy>
  <cp:lastPrinted>2015-03-24T08:45:03Z</cp:lastPrinted>
  <dcterms:created xsi:type="dcterms:W3CDTF">2006-04-10T07:23:48Z</dcterms:created>
  <dcterms:modified xsi:type="dcterms:W3CDTF">2023-07-03T08:20:07Z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0x010100157884D018FA3748ADB5B95FBA4729C1</vt:lpwstr>
  </property>
</Properties>
</file>