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NORTH_WEST\LDPBW06\SLPPT06\voorbereidingen opendeur 2022\RA opendeur\"/>
    </mc:Choice>
  </mc:AlternateContent>
  <bookViews>
    <workbookView xWindow="-12" yWindow="-12" windowWidth="15600" windowHeight="7812"/>
  </bookViews>
  <sheets>
    <sheet name="Sheet1" sheetId="1" r:id="rId1"/>
    <sheet name="Sheet2" sheetId="2" r:id="rId2"/>
  </sheets>
  <calcPr calcId="162913"/>
</workbook>
</file>

<file path=xl/calcChain.xml><?xml version="1.0" encoding="utf-8"?>
<calcChain xmlns="http://schemas.openxmlformats.org/spreadsheetml/2006/main">
  <c r="L19" i="1" l="1"/>
  <c r="M19" i="1" s="1"/>
  <c r="F19" i="1"/>
  <c r="G19" i="1" s="1"/>
  <c r="L25" i="1" l="1"/>
  <c r="M25" i="1" s="1"/>
  <c r="F25" i="1"/>
  <c r="G25" i="1" s="1"/>
  <c r="L24" i="1" l="1"/>
  <c r="M24" i="1" s="1"/>
  <c r="F24" i="1"/>
  <c r="G24" i="1" s="1"/>
  <c r="L6" i="1"/>
  <c r="M6" i="1" s="1"/>
  <c r="F6" i="1"/>
  <c r="G6" i="1" s="1"/>
  <c r="F20" i="1" l="1"/>
  <c r="G20" i="1" s="1"/>
  <c r="L20" i="1"/>
  <c r="M20" i="1" s="1"/>
  <c r="L18" i="1"/>
  <c r="M18" i="1" s="1"/>
  <c r="F18" i="1"/>
  <c r="G18" i="1" s="1"/>
  <c r="L15" i="1"/>
  <c r="L12" i="1"/>
  <c r="L11" i="1"/>
  <c r="L10" i="1"/>
  <c r="L9" i="1"/>
  <c r="L8" i="1"/>
  <c r="L5" i="1"/>
  <c r="F5" i="1"/>
  <c r="F23" i="1" l="1"/>
  <c r="G23" i="1" l="1"/>
  <c r="L23" i="1" l="1"/>
  <c r="M23" i="1" s="1"/>
  <c r="M8" i="1" l="1"/>
  <c r="F8" i="1"/>
  <c r="G8" i="1" s="1"/>
  <c r="L16" i="1"/>
  <c r="M16" i="1" s="1"/>
  <c r="F16" i="1"/>
  <c r="G16" i="1" s="1"/>
  <c r="M15" i="1"/>
  <c r="F15" i="1"/>
  <c r="G15" i="1" s="1"/>
  <c r="L13" i="1"/>
  <c r="M13" i="1" s="1"/>
  <c r="F13" i="1"/>
  <c r="M9" i="1"/>
  <c r="F9" i="1"/>
  <c r="G9" i="1" s="1"/>
  <c r="M12" i="1"/>
  <c r="F12" i="1"/>
  <c r="G12" i="1" s="1"/>
  <c r="M11" i="1"/>
  <c r="F11" i="1"/>
  <c r="G11" i="1" s="1"/>
  <c r="M10" i="1"/>
  <c r="F10" i="1"/>
  <c r="G10" i="1" s="1"/>
  <c r="M5" i="1"/>
  <c r="G5" i="1"/>
  <c r="L22" i="1" l="1"/>
  <c r="M22" i="1" s="1"/>
  <c r="F22" i="1"/>
  <c r="G22" i="1" s="1"/>
</calcChain>
</file>

<file path=xl/sharedStrings.xml><?xml version="1.0" encoding="utf-8"?>
<sst xmlns="http://schemas.openxmlformats.org/spreadsheetml/2006/main" count="121" uniqueCount="106">
  <si>
    <t>Kans</t>
  </si>
  <si>
    <t>Effect</t>
  </si>
  <si>
    <t>W</t>
  </si>
  <si>
    <t>B</t>
  </si>
  <si>
    <t>E</t>
  </si>
  <si>
    <t>R</t>
  </si>
  <si>
    <t>Resultaat</t>
  </si>
  <si>
    <t>aangepaste  risicoscore R=WxBxE</t>
  </si>
  <si>
    <t>0,1--Bijna niet denkbaar</t>
  </si>
  <si>
    <t>3----Ongewoon</t>
  </si>
  <si>
    <t>6----Zeer goed mogelijk</t>
  </si>
  <si>
    <t>10---Te verwachten</t>
  </si>
  <si>
    <t>2---Soms (maandelijks)</t>
  </si>
  <si>
    <t>3---Af en toe (Wekelijks)</t>
  </si>
  <si>
    <t>6---Regelmatig (Dagelijks)</t>
  </si>
  <si>
    <t>10--Voortdurend</t>
  </si>
  <si>
    <t>R&lt;20---------------Aanvaardbaar Risico</t>
  </si>
  <si>
    <t>20&lt;R&lt;70-----------Aandacht vereist</t>
  </si>
  <si>
    <t>70&lt;R&lt;200----------Maatregelen vereist</t>
  </si>
  <si>
    <t>200&lt;R&lt;400---------Directe verbetering vereist</t>
  </si>
  <si>
    <t>R&gt;400---------------Werken stoppen</t>
  </si>
  <si>
    <t>Aanvaardbaar Risico</t>
  </si>
  <si>
    <t>Aandacht vereist</t>
  </si>
  <si>
    <t>Maatregelen vereist</t>
  </si>
  <si>
    <t>Directe verbetering vereist</t>
  </si>
  <si>
    <t>Werken stoppen</t>
  </si>
  <si>
    <t>mogelijke risicoscore R=WxBxE</t>
  </si>
  <si>
    <t xml:space="preserve">Gevaren </t>
  </si>
  <si>
    <t>Blootstelling</t>
  </si>
  <si>
    <t>Algemeen proces via MUOPO</t>
  </si>
  <si>
    <t>1----EHBO, schade &lt; €250</t>
  </si>
  <si>
    <t>3----tijdelijke arbeidsongeschiktheid,  schade: €250-€2500</t>
  </si>
  <si>
    <t>7----blijvende arbeidsongeschiktheid &lt;25%, schade €2500-25000</t>
  </si>
  <si>
    <t>15---arbeidsongeschiktheid 25%-66 %,  schade €25000-€125000</t>
  </si>
  <si>
    <t>100   meerdere doden, schade &gt; €250000</t>
  </si>
  <si>
    <t>0,2--Praktisch onmogelijk</t>
  </si>
  <si>
    <t>0,5--Denkbaar, maar onwaarschijnlijk</t>
  </si>
  <si>
    <t>1----Onwaarschijnlijk, grensgeval</t>
  </si>
  <si>
    <t>aandacht vereist</t>
  </si>
  <si>
    <t>maatregelen vereist</t>
  </si>
  <si>
    <t>werken stoppen</t>
  </si>
  <si>
    <t>result</t>
  </si>
  <si>
    <t>uitleg</t>
  </si>
  <si>
    <t>aanvaardbaar risico</t>
  </si>
  <si>
    <t>directe verbetering vereist</t>
  </si>
  <si>
    <t xml:space="preserve">Blootstellingscore </t>
  </si>
  <si>
    <t>Risicoscore</t>
  </si>
  <si>
    <t xml:space="preserve">Waarschijnlijkheidsscore </t>
  </si>
  <si>
    <t>40---1 dode arbeidsongeschiktheid &gt;66% of EEN dode, schade  €125000-€250000</t>
  </si>
  <si>
    <t>1---Zelden (enkele malen per jaar)</t>
  </si>
  <si>
    <t>0,5--Zeer zelden (1 x per jaar)</t>
  </si>
  <si>
    <t>0,2 uitzonderlijk zeldzaam (&lt;1 per jaar )</t>
  </si>
  <si>
    <t xml:space="preserve">1. MENS </t>
  </si>
  <si>
    <t>2. UITRUSTING</t>
  </si>
  <si>
    <t>3. OMGEVING</t>
  </si>
  <si>
    <t>5. ORGANISATIE</t>
  </si>
  <si>
    <t>1.1</t>
  </si>
  <si>
    <t>1.2</t>
  </si>
  <si>
    <t>2.1</t>
  </si>
  <si>
    <t>2.2</t>
  </si>
  <si>
    <t>2.3</t>
  </si>
  <si>
    <t>2.4</t>
  </si>
  <si>
    <t>2.5</t>
  </si>
  <si>
    <t>2.6</t>
  </si>
  <si>
    <t>3.1</t>
  </si>
  <si>
    <t>3.2</t>
  </si>
  <si>
    <t>4.1</t>
  </si>
  <si>
    <t>4.2</t>
  </si>
  <si>
    <t>5.1</t>
  </si>
  <si>
    <t>5.2</t>
  </si>
  <si>
    <t xml:space="preserve">Effect van de schade/letsel/slechte publiciteit </t>
  </si>
  <si>
    <t>4. PRODUCT/DIENST/ACTIVITEIT</t>
  </si>
  <si>
    <t>Snijden</t>
  </si>
  <si>
    <t>Stoten</t>
  </si>
  <si>
    <t>Loskomen</t>
  </si>
  <si>
    <t>Wegvliegende en/of vallende delen</t>
  </si>
  <si>
    <t>Breuk, slijtage</t>
  </si>
  <si>
    <t>Wegglijden, struikelen, vallen</t>
  </si>
  <si>
    <t>Staanders goed vastzetten, uit de wind.</t>
  </si>
  <si>
    <t>Een Bfg vooraf en EOT te allen tijde.</t>
  </si>
  <si>
    <t>Niet langer dan 5min zoeken per persoon.</t>
  </si>
  <si>
    <t>Geen maatregelen verreist</t>
  </si>
  <si>
    <t>Brand</t>
  </si>
  <si>
    <t>Prik- &amp; snijwonden</t>
  </si>
  <si>
    <t>Schrikken van mijn te vinden</t>
  </si>
  <si>
    <t>Op voorhand melden dat alle objecten inert zijn</t>
  </si>
  <si>
    <t>Geen aflossing</t>
  </si>
  <si>
    <t>Schema opstellen</t>
  </si>
  <si>
    <t>De mijnenprikker verkeerd hanteren en zichzelf daardoor prikken en snijden.</t>
  </si>
  <si>
    <t>Zonneslag tijdens het zoeken naar de mijnen in de zandbak</t>
  </si>
  <si>
    <t xml:space="preserve">Uitschuiven op de grasberm </t>
  </si>
  <si>
    <t>2 extra reserven voorzien</t>
  </si>
  <si>
    <t>5.3</t>
  </si>
  <si>
    <t>Onvoldoende kennis inzake actiepunten i.g.v. calamiteiten</t>
  </si>
  <si>
    <t>titel RIE stand ASCB</t>
  </si>
  <si>
    <t>onvoldoende hydratatie tijdens hitte</t>
  </si>
  <si>
    <t>extra flessen water voorzien voor het personeel</t>
  </si>
  <si>
    <t>5.4</t>
  </si>
  <si>
    <t>veiligheidsbriefing te voorzien aan alle deelnemers van de stand inzake de te nemen maatregelen in geval van calamiteit en het verbod op alcoholische dranken.</t>
  </si>
  <si>
    <t>brandblussers aanwezig in naburig gebouw (MG20) en brandkast met brandslang in nabijheid.
Brandbestrijdingsmiddelen worden steeds vrij toegankelijk gehouden.
Toegang voor de hulpdiensten tot de stand is steeds vrij.</t>
  </si>
  <si>
    <t>4.3</t>
  </si>
  <si>
    <t>verwondingen veroorzaakt door reacties van de explosievenhond</t>
  </si>
  <si>
    <t>Op veilige afstand houden van het publiek.
Inmenging tussen het publiek enkel aan de leiband en indien een veilige afstand kan bewaard worden. Bij enige twijfel en op aanvoelen van de doghandler zal de hond een muilband dragen.</t>
  </si>
  <si>
    <r>
      <t xml:space="preserve">Preventiemaatregelen
(reeds genomen of </t>
    </r>
    <r>
      <rPr>
        <b/>
        <sz val="16"/>
        <rFont val="Times New Roman"/>
        <family val="1"/>
      </rPr>
      <t>gepland</t>
    </r>
    <r>
      <rPr>
        <sz val="16"/>
        <rFont val="Times New Roman"/>
        <family val="1"/>
      </rPr>
      <t xml:space="preserve"> ) </t>
    </r>
  </si>
  <si>
    <t>Een Bfg vooraf en EOT te allen tijde.
Niet uitvoerbaar voor rolstoelgebruikers.
Kinderen onder 8 jaar worden begeleid door volwassene.
Herrieschoppers en personen onder invloed van alcohol of verdovende middelen weigeren.
Voorzien Med Sp in het Kw. toegang voor de hulpdiensten tot de stand is steeds vrij.</t>
  </si>
  <si>
    <t>Niet voldoende personeel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</si>
</sst>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5" x14ac:knownFonts="1">
    <font>
      <sz val="11"/>
      <color theme="1"/>
      <name val="Calibri"/>
      <family val="2"/>
      <scheme val="minor"/>
    </font>
    <font>
      <b/>
      <sz val="11"/>
      <color theme="1"/>
      <name val="Calibri"/>
      <family val="2"/>
      <scheme val="minor"/>
    </font>
    <font>
      <sz val="10"/>
      <color theme="1"/>
      <name val="Times New Roman"/>
      <family val="1"/>
    </font>
    <font>
      <sz val="11"/>
      <color theme="1"/>
      <name val="Calibri"/>
      <family val="2"/>
      <scheme val="minor"/>
    </font>
    <font>
      <sz val="18"/>
      <name val="Calibri"/>
      <family val="2"/>
      <scheme val="minor"/>
    </font>
    <font>
      <sz val="14"/>
      <name val="Times New Roman"/>
      <family val="1"/>
    </font>
    <font>
      <sz val="16"/>
      <name val="Times New Roman"/>
      <family val="1"/>
    </font>
    <font>
      <b/>
      <sz val="10"/>
      <name val="Times New Roman"/>
      <family val="1"/>
    </font>
    <font>
      <b/>
      <sz val="16"/>
      <name val="Times New Roman"/>
      <family val="1"/>
    </font>
    <font>
      <sz val="11"/>
      <name val="Calibri"/>
      <family val="2"/>
      <scheme val="minor"/>
    </font>
    <font>
      <b/>
      <u/>
      <sz val="10"/>
      <name val="Times New Roman"/>
      <family val="1"/>
    </font>
    <font>
      <b/>
      <sz val="12"/>
      <name val="Calibri"/>
      <family val="2"/>
      <scheme val="minor"/>
    </font>
    <font>
      <b/>
      <sz val="11"/>
      <name val="Calibri"/>
      <family val="2"/>
      <scheme val="minor"/>
    </font>
    <font>
      <sz val="9"/>
      <name val="Tahoma"/>
      <family val="2"/>
    </font>
    <font>
      <sz val="12"/>
      <name val="Calibri"/>
      <family val="2"/>
      <scheme val="minor"/>
    </font>
  </fonts>
  <fills count="7">
    <fill>
      <patternFill patternType="none"/>
    </fill>
    <fill>
      <patternFill patternType="gray125"/>
    </fill>
    <fill>
      <patternFill patternType="solid">
        <fgColor rgb="FFFFFF00"/>
        <bgColor indexed="64"/>
      </patternFill>
    </fill>
    <fill>
      <patternFill patternType="solid">
        <fgColor rgb="FF92D050"/>
        <bgColor indexed="64"/>
      </patternFill>
    </fill>
    <fill>
      <patternFill patternType="solid">
        <fgColor rgb="FFFF0000"/>
        <bgColor indexed="64"/>
      </patternFill>
    </fill>
    <fill>
      <patternFill patternType="solid">
        <fgColor rgb="FF00B0F0"/>
        <bgColor indexed="64"/>
      </patternFill>
    </fill>
    <fill>
      <patternFill patternType="solid">
        <fgColor theme="0"/>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bottom style="thin">
        <color indexed="64"/>
      </bottom>
      <diagonal/>
    </border>
    <border>
      <left style="medium">
        <color indexed="64"/>
      </left>
      <right style="medium">
        <color indexed="64"/>
      </right>
      <top/>
      <bottom/>
      <diagonal/>
    </border>
    <border>
      <left/>
      <right style="medium">
        <color indexed="64"/>
      </right>
      <top style="medium">
        <color indexed="64"/>
      </top>
      <bottom/>
      <diagonal/>
    </border>
    <border>
      <left/>
      <right style="medium">
        <color indexed="64"/>
      </right>
      <top/>
      <bottom style="thin">
        <color indexed="64"/>
      </bottom>
      <diagonal/>
    </border>
  </borders>
  <cellStyleXfs count="2">
    <xf numFmtId="0" fontId="0" fillId="0" borderId="0"/>
    <xf numFmtId="0" fontId="3" fillId="4" borderId="3">
      <alignment vertical="top" wrapText="1"/>
    </xf>
  </cellStyleXfs>
  <cellXfs count="68">
    <xf numFmtId="0" fontId="0" fillId="0" borderId="0" xfId="0"/>
    <xf numFmtId="0" fontId="2" fillId="0" borderId="0" xfId="0" applyFont="1" applyAlignment="1">
      <alignment horizontal="center" vertical="center"/>
    </xf>
    <xf numFmtId="0" fontId="0" fillId="0" borderId="0" xfId="0" applyAlignment="1">
      <alignment horizontal="center"/>
    </xf>
    <xf numFmtId="0" fontId="0" fillId="4" borderId="0" xfId="0" applyFill="1" applyAlignment="1">
      <alignment horizontal="center"/>
    </xf>
    <xf numFmtId="0" fontId="3" fillId="4" borderId="3" xfId="1">
      <alignment vertical="top" wrapText="1"/>
    </xf>
    <xf numFmtId="0" fontId="0" fillId="4" borderId="3" xfId="1" applyFont="1">
      <alignment vertical="top" wrapText="1"/>
    </xf>
    <xf numFmtId="0" fontId="1" fillId="0" borderId="2" xfId="0" applyFont="1" applyBorder="1"/>
    <xf numFmtId="0" fontId="1" fillId="0" borderId="2" xfId="0" applyFont="1" applyFill="1" applyBorder="1"/>
    <xf numFmtId="0" fontId="0" fillId="0" borderId="6" xfId="0" applyBorder="1"/>
    <xf numFmtId="0" fontId="0" fillId="0" borderId="9" xfId="0" applyBorder="1"/>
    <xf numFmtId="0" fontId="0" fillId="0" borderId="7" xfId="0" applyBorder="1"/>
    <xf numFmtId="0" fontId="4" fillId="5" borderId="0" xfId="0" applyFont="1" applyFill="1" applyBorder="1" applyAlignment="1">
      <alignment horizontal="center"/>
    </xf>
    <xf numFmtId="0" fontId="4" fillId="0" borderId="0" xfId="0" applyFont="1" applyFill="1" applyBorder="1" applyAlignment="1"/>
    <xf numFmtId="0" fontId="5" fillId="2" borderId="10" xfId="0" applyFont="1" applyFill="1" applyBorder="1" applyAlignment="1">
      <alignment horizontal="center" vertical="center" wrapText="1"/>
    </xf>
    <xf numFmtId="0" fontId="6" fillId="4" borderId="6" xfId="0" applyFont="1" applyFill="1" applyBorder="1" applyAlignment="1">
      <alignment horizontal="center" vertical="center" wrapText="1"/>
    </xf>
    <xf numFmtId="0" fontId="7" fillId="4" borderId="4" xfId="0" applyFont="1" applyFill="1" applyBorder="1" applyAlignment="1">
      <alignment horizontal="center" vertical="center" textRotation="90" wrapText="1"/>
    </xf>
    <xf numFmtId="0" fontId="5" fillId="4" borderId="6" xfId="0" applyFont="1" applyFill="1" applyBorder="1" applyAlignment="1">
      <alignment horizontal="center" vertical="center" wrapText="1"/>
    </xf>
    <xf numFmtId="0" fontId="6" fillId="3" borderId="6" xfId="0" applyFont="1" applyFill="1" applyBorder="1" applyAlignment="1">
      <alignment horizontal="center" vertical="center" wrapText="1"/>
    </xf>
    <xf numFmtId="0" fontId="7" fillId="3" borderId="2" xfId="0" applyFont="1" applyFill="1" applyBorder="1" applyAlignment="1">
      <alignment horizontal="center" vertical="center" textRotation="90" wrapText="1"/>
    </xf>
    <xf numFmtId="0" fontId="7" fillId="3" borderId="4" xfId="0" applyFont="1" applyFill="1" applyBorder="1" applyAlignment="1">
      <alignment horizontal="center" vertical="center" textRotation="90" wrapText="1"/>
    </xf>
    <xf numFmtId="0" fontId="5" fillId="3" borderId="6" xfId="0" applyFont="1" applyFill="1" applyBorder="1" applyAlignment="1">
      <alignment horizontal="center" vertical="center" wrapText="1"/>
    </xf>
    <xf numFmtId="0" fontId="9" fillId="0" borderId="0" xfId="0" applyFont="1"/>
    <xf numFmtId="0" fontId="5" fillId="2" borderId="11" xfId="0" applyFont="1" applyFill="1" applyBorder="1" applyAlignment="1">
      <alignment horizontal="center" vertical="center" wrapText="1"/>
    </xf>
    <xf numFmtId="0" fontId="6" fillId="4" borderId="7" xfId="0" applyFont="1" applyFill="1" applyBorder="1" applyAlignment="1">
      <alignment horizontal="center" vertical="center" wrapText="1"/>
    </xf>
    <xf numFmtId="0" fontId="10" fillId="4" borderId="5" xfId="0" applyFont="1" applyFill="1" applyBorder="1" applyAlignment="1">
      <alignment horizontal="center" vertical="center"/>
    </xf>
    <xf numFmtId="0" fontId="10" fillId="4" borderId="7" xfId="0" applyFont="1" applyFill="1" applyBorder="1" applyAlignment="1">
      <alignment horizontal="center" vertical="center" wrapText="1"/>
    </xf>
    <xf numFmtId="0" fontId="6" fillId="3" borderId="7" xfId="0" applyFont="1" applyFill="1" applyBorder="1" applyAlignment="1">
      <alignment horizontal="center" vertical="center" wrapText="1"/>
    </xf>
    <xf numFmtId="0" fontId="10" fillId="3" borderId="2" xfId="0" applyFont="1" applyFill="1" applyBorder="1" applyAlignment="1">
      <alignment horizontal="center" vertical="center"/>
    </xf>
    <xf numFmtId="0" fontId="10" fillId="3" borderId="4" xfId="0" applyFont="1" applyFill="1" applyBorder="1" applyAlignment="1">
      <alignment horizontal="center" vertical="center"/>
    </xf>
    <xf numFmtId="0" fontId="7" fillId="3" borderId="4" xfId="0" applyFont="1" applyFill="1" applyBorder="1" applyAlignment="1">
      <alignment horizontal="center" vertical="center"/>
    </xf>
    <xf numFmtId="0" fontId="10" fillId="3" borderId="7" xfId="0" applyFont="1" applyFill="1" applyBorder="1" applyAlignment="1">
      <alignment horizontal="center" vertical="center" wrapText="1"/>
    </xf>
    <xf numFmtId="0" fontId="11" fillId="3" borderId="1" xfId="0" applyFont="1" applyFill="1" applyBorder="1" applyAlignment="1">
      <alignment horizontal="center" vertical="center" shrinkToFit="1"/>
    </xf>
    <xf numFmtId="0" fontId="7" fillId="3" borderId="3" xfId="0" applyFont="1" applyFill="1" applyBorder="1" applyAlignment="1">
      <alignment vertical="center" wrapText="1"/>
    </xf>
    <xf numFmtId="0" fontId="10" fillId="3" borderId="1" xfId="0" applyFont="1" applyFill="1" applyBorder="1" applyAlignment="1">
      <alignment horizontal="center" vertical="center"/>
    </xf>
    <xf numFmtId="0" fontId="10" fillId="3" borderId="3"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10" fillId="3" borderId="3" xfId="0" applyFont="1" applyFill="1" applyBorder="1" applyAlignment="1">
      <alignment horizontal="center" vertical="center"/>
    </xf>
    <xf numFmtId="0" fontId="7" fillId="3" borderId="8" xfId="0" applyFont="1" applyFill="1" applyBorder="1" applyAlignment="1">
      <alignment horizontal="center" vertical="center"/>
    </xf>
    <xf numFmtId="0" fontId="9" fillId="0" borderId="0" xfId="0" applyFont="1" applyFill="1"/>
    <xf numFmtId="0" fontId="12" fillId="0" borderId="1" xfId="0" applyFont="1" applyBorder="1" applyAlignment="1">
      <alignment horizontal="center" vertical="center"/>
    </xf>
    <xf numFmtId="0" fontId="9" fillId="0" borderId="3" xfId="0" applyFont="1" applyBorder="1" applyAlignment="1">
      <alignment horizontal="center" vertical="top" wrapText="1"/>
    </xf>
    <xf numFmtId="0" fontId="9" fillId="0" borderId="3" xfId="0" applyFont="1" applyBorder="1" applyAlignment="1">
      <alignment vertical="top"/>
    </xf>
    <xf numFmtId="0" fontId="9" fillId="6" borderId="3" xfId="0" applyFont="1" applyFill="1" applyBorder="1" applyAlignment="1">
      <alignment vertical="top" wrapText="1"/>
    </xf>
    <xf numFmtId="0" fontId="9" fillId="0" borderId="3" xfId="0" applyFont="1" applyBorder="1" applyAlignment="1">
      <alignment vertical="top" wrapText="1"/>
    </xf>
    <xf numFmtId="0" fontId="11" fillId="3" borderId="1" xfId="0" applyFont="1" applyFill="1" applyBorder="1" applyAlignment="1">
      <alignment horizontal="center" vertical="center"/>
    </xf>
    <xf numFmtId="0" fontId="9" fillId="3" borderId="3" xfId="0" applyFont="1" applyFill="1" applyBorder="1" applyAlignment="1">
      <alignment horizontal="center" vertical="top" wrapText="1"/>
    </xf>
    <xf numFmtId="0" fontId="9" fillId="3" borderId="3" xfId="0" applyFont="1" applyFill="1" applyBorder="1" applyAlignment="1">
      <alignment vertical="top"/>
    </xf>
    <xf numFmtId="0" fontId="12" fillId="0" borderId="1" xfId="0" applyFont="1" applyFill="1" applyBorder="1" applyAlignment="1">
      <alignment horizontal="center" vertical="center"/>
    </xf>
    <xf numFmtId="0" fontId="13" fillId="0" borderId="1" xfId="0" applyFont="1" applyFill="1" applyBorder="1" applyAlignment="1">
      <alignment horizontal="center" vertical="top" wrapText="1"/>
    </xf>
    <xf numFmtId="0" fontId="9" fillId="0" borderId="3" xfId="0" applyFont="1" applyFill="1" applyBorder="1" applyAlignment="1">
      <alignment vertical="top"/>
    </xf>
    <xf numFmtId="0" fontId="9" fillId="0" borderId="1" xfId="0" applyFont="1" applyFill="1" applyBorder="1" applyAlignment="1">
      <alignment vertical="top" wrapText="1"/>
    </xf>
    <xf numFmtId="0" fontId="9" fillId="0" borderId="0" xfId="0" applyFont="1" applyFill="1" applyBorder="1" applyAlignment="1">
      <alignment vertical="top" wrapText="1"/>
    </xf>
    <xf numFmtId="0" fontId="9" fillId="0" borderId="1" xfId="0" applyFont="1" applyBorder="1" applyAlignment="1">
      <alignment vertical="top" wrapText="1"/>
    </xf>
    <xf numFmtId="0" fontId="12" fillId="3" borderId="1" xfId="0" applyFont="1" applyFill="1" applyBorder="1" applyAlignment="1">
      <alignment horizontal="center" vertical="center"/>
    </xf>
    <xf numFmtId="0" fontId="9" fillId="0" borderId="1" xfId="0" applyFont="1" applyBorder="1" applyAlignment="1">
      <alignment horizontal="center" vertical="top" wrapText="1"/>
    </xf>
    <xf numFmtId="0" fontId="9" fillId="3" borderId="1" xfId="0" applyFont="1" applyFill="1" applyBorder="1" applyAlignment="1">
      <alignment horizontal="center" vertical="top" wrapText="1"/>
    </xf>
    <xf numFmtId="0" fontId="11" fillId="0" borderId="1" xfId="0" applyFont="1" applyBorder="1" applyAlignment="1">
      <alignment horizontal="center" vertical="center"/>
    </xf>
    <xf numFmtId="0" fontId="14" fillId="0" borderId="1" xfId="0" applyFont="1" applyBorder="1" applyAlignment="1">
      <alignment horizontal="center"/>
    </xf>
    <xf numFmtId="0" fontId="9" fillId="0" borderId="1" xfId="0" applyFont="1" applyBorder="1" applyAlignment="1">
      <alignment vertical="top"/>
    </xf>
    <xf numFmtId="0" fontId="9" fillId="6" borderId="1" xfId="0" applyFont="1" applyFill="1" applyBorder="1" applyAlignment="1">
      <alignment vertical="top" wrapText="1"/>
    </xf>
    <xf numFmtId="0" fontId="11" fillId="0" borderId="0" xfId="0" applyFont="1" applyBorder="1" applyAlignment="1">
      <alignment horizontal="center" vertical="center"/>
    </xf>
    <xf numFmtId="0" fontId="14" fillId="0" borderId="0" xfId="0" applyFont="1" applyBorder="1"/>
    <xf numFmtId="0" fontId="9" fillId="0" borderId="0" xfId="0" applyFont="1" applyBorder="1"/>
    <xf numFmtId="0" fontId="9" fillId="0" borderId="0" xfId="0" applyFont="1" applyBorder="1" applyAlignment="1">
      <alignment wrapText="1"/>
    </xf>
    <xf numFmtId="0" fontId="9" fillId="0" borderId="0" xfId="0" applyFont="1" applyAlignment="1">
      <alignment horizontal="center"/>
    </xf>
    <xf numFmtId="0" fontId="12" fillId="0" borderId="0" xfId="0" applyFont="1" applyBorder="1" applyAlignment="1">
      <alignment horizontal="center" vertical="center"/>
    </xf>
    <xf numFmtId="0" fontId="12" fillId="0" borderId="0" xfId="0" applyFont="1" applyAlignment="1">
      <alignment horizontal="center" vertical="center"/>
    </xf>
    <xf numFmtId="0" fontId="9" fillId="0" borderId="0" xfId="0" applyFont="1" applyAlignment="1">
      <alignment wrapText="1"/>
    </xf>
  </cellXfs>
  <cellStyles count="2">
    <cellStyle name="Normal" xfId="0" builtinId="0"/>
    <cellStyle name="Style 1" xfId="1"/>
  </cellStyles>
  <dxfs count="30">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7"/>
  <sheetViews>
    <sheetView tabSelected="1" topLeftCell="B13" zoomScale="120" zoomScaleNormal="120" workbookViewId="0">
      <selection activeCell="H24" sqref="H24"/>
    </sheetView>
  </sheetViews>
  <sheetFormatPr defaultRowHeight="14.4" x14ac:dyDescent="0.3"/>
  <cols>
    <col min="1" max="1" width="23.33203125" style="66" customWidth="1"/>
    <col min="2" max="2" width="38.6640625" style="21" customWidth="1"/>
    <col min="3" max="3" width="4.33203125" style="21" customWidth="1"/>
    <col min="4" max="4" width="4.109375" style="21" customWidth="1"/>
    <col min="5" max="5" width="4.5546875" style="21" customWidth="1"/>
    <col min="6" max="6" width="5" style="21" customWidth="1"/>
    <col min="7" max="7" width="18" style="67" customWidth="1"/>
    <col min="8" max="8" width="61" style="21" customWidth="1"/>
    <col min="9" max="9" width="5.33203125" style="21" customWidth="1"/>
    <col min="10" max="10" width="5.6640625" style="21" customWidth="1"/>
    <col min="11" max="11" width="4.88671875" style="21" customWidth="1"/>
    <col min="12" max="12" width="4.6640625" style="21" customWidth="1"/>
    <col min="13" max="13" width="19.88671875" style="64" customWidth="1"/>
    <col min="14" max="16384" width="8.88671875" style="21"/>
  </cols>
  <sheetData>
    <row r="1" spans="1:13" s="12" customFormat="1" ht="24" thickBot="1" x14ac:dyDescent="0.5">
      <c r="A1" s="11" t="s">
        <v>94</v>
      </c>
      <c r="B1" s="11"/>
      <c r="C1" s="11"/>
      <c r="D1" s="11"/>
      <c r="E1" s="11"/>
      <c r="F1" s="11"/>
      <c r="G1" s="11"/>
      <c r="H1" s="11"/>
      <c r="I1" s="11"/>
      <c r="J1" s="11"/>
      <c r="K1" s="11"/>
      <c r="L1" s="11"/>
      <c r="M1" s="11"/>
    </row>
    <row r="2" spans="1:13" ht="160.80000000000001" thickBot="1" x14ac:dyDescent="0.35">
      <c r="A2" s="13" t="s">
        <v>29</v>
      </c>
      <c r="B2" s="14" t="s">
        <v>27</v>
      </c>
      <c r="C2" s="15" t="s">
        <v>0</v>
      </c>
      <c r="D2" s="15" t="s">
        <v>28</v>
      </c>
      <c r="E2" s="15" t="s">
        <v>1</v>
      </c>
      <c r="F2" s="15" t="s">
        <v>26</v>
      </c>
      <c r="G2" s="16" t="s">
        <v>6</v>
      </c>
      <c r="H2" s="17" t="s">
        <v>103</v>
      </c>
      <c r="I2" s="18" t="s">
        <v>0</v>
      </c>
      <c r="J2" s="19" t="s">
        <v>28</v>
      </c>
      <c r="K2" s="19" t="s">
        <v>1</v>
      </c>
      <c r="L2" s="19" t="s">
        <v>7</v>
      </c>
      <c r="M2" s="20" t="s">
        <v>6</v>
      </c>
    </row>
    <row r="3" spans="1:13" ht="20.25" customHeight="1" thickBot="1" x14ac:dyDescent="0.35">
      <c r="A3" s="22"/>
      <c r="B3" s="23"/>
      <c r="C3" s="24" t="s">
        <v>2</v>
      </c>
      <c r="D3" s="24" t="s">
        <v>3</v>
      </c>
      <c r="E3" s="24" t="s">
        <v>4</v>
      </c>
      <c r="F3" s="24" t="s">
        <v>5</v>
      </c>
      <c r="G3" s="25"/>
      <c r="H3" s="26"/>
      <c r="I3" s="27" t="s">
        <v>2</v>
      </c>
      <c r="J3" s="28" t="s">
        <v>3</v>
      </c>
      <c r="K3" s="28" t="s">
        <v>4</v>
      </c>
      <c r="L3" s="29" t="s">
        <v>5</v>
      </c>
      <c r="M3" s="30"/>
    </row>
    <row r="4" spans="1:13" s="38" customFormat="1" ht="20.399999999999999" x14ac:dyDescent="0.3">
      <c r="A4" s="31" t="s">
        <v>52</v>
      </c>
      <c r="B4" s="32"/>
      <c r="C4" s="33"/>
      <c r="D4" s="33"/>
      <c r="E4" s="33"/>
      <c r="F4" s="33"/>
      <c r="G4" s="34"/>
      <c r="H4" s="35"/>
      <c r="I4" s="36"/>
      <c r="J4" s="36"/>
      <c r="K4" s="36"/>
      <c r="L4" s="37"/>
      <c r="M4" s="34"/>
    </row>
    <row r="5" spans="1:13" ht="100.8" x14ac:dyDescent="0.3">
      <c r="A5" s="39" t="s">
        <v>56</v>
      </c>
      <c r="B5" s="40" t="s">
        <v>88</v>
      </c>
      <c r="C5" s="41">
        <v>3</v>
      </c>
      <c r="D5" s="41">
        <v>6</v>
      </c>
      <c r="E5" s="41">
        <v>1</v>
      </c>
      <c r="F5" s="41">
        <f>(C5*D5*E5)</f>
        <v>18</v>
      </c>
      <c r="G5" s="42" t="str">
        <f>LOOKUP(F5,Sheet2!$A$23:$A$29,Sheet2!$B$23:$B$29)</f>
        <v>aanvaardbaar risico</v>
      </c>
      <c r="H5" s="43" t="s">
        <v>104</v>
      </c>
      <c r="I5" s="41">
        <v>1</v>
      </c>
      <c r="J5" s="41">
        <v>1</v>
      </c>
      <c r="K5" s="41">
        <v>1</v>
      </c>
      <c r="L5" s="41">
        <f>(I5*J5*K5)</f>
        <v>1</v>
      </c>
      <c r="M5" s="42" t="str">
        <f>LOOKUP(L5,Sheet2!$A$23:$A$29,Sheet2!$B$23:$B$29)</f>
        <v>aanvaardbaar risico</v>
      </c>
    </row>
    <row r="6" spans="1:13" ht="28.8" x14ac:dyDescent="0.3">
      <c r="A6" s="39" t="s">
        <v>57</v>
      </c>
      <c r="B6" s="40" t="s">
        <v>89</v>
      </c>
      <c r="C6" s="41">
        <v>3</v>
      </c>
      <c r="D6" s="41">
        <v>3</v>
      </c>
      <c r="E6" s="41">
        <v>1</v>
      </c>
      <c r="F6" s="41">
        <f>(C6*D6*E6)</f>
        <v>9</v>
      </c>
      <c r="G6" s="42" t="str">
        <f>LOOKUP(F6,Sheet2!$A$23:$A$29,Sheet2!$B$23:$B$29)</f>
        <v>aanvaardbaar risico</v>
      </c>
      <c r="H6" s="43" t="s">
        <v>80</v>
      </c>
      <c r="I6" s="41">
        <v>0.1</v>
      </c>
      <c r="J6" s="41">
        <v>0.2</v>
      </c>
      <c r="K6" s="41">
        <v>1</v>
      </c>
      <c r="L6" s="41">
        <f>(I4*J4*K4)</f>
        <v>0</v>
      </c>
      <c r="M6" s="42" t="str">
        <f>LOOKUP(L6,Sheet2!$A$23:$A$29,Sheet2!$B$23:$B$29)</f>
        <v>aanvaardbaar risico</v>
      </c>
    </row>
    <row r="7" spans="1:13" s="38" customFormat="1" ht="15.6" x14ac:dyDescent="0.3">
      <c r="A7" s="44" t="s">
        <v>53</v>
      </c>
      <c r="B7" s="45"/>
      <c r="C7" s="46"/>
      <c r="D7" s="46"/>
      <c r="E7" s="46"/>
      <c r="F7" s="46"/>
      <c r="G7" s="46"/>
      <c r="H7" s="46"/>
      <c r="I7" s="46"/>
      <c r="J7" s="46"/>
      <c r="K7" s="46"/>
      <c r="L7" s="46"/>
      <c r="M7" s="46"/>
    </row>
    <row r="8" spans="1:13" s="38" customFormat="1" x14ac:dyDescent="0.3">
      <c r="A8" s="47" t="s">
        <v>58</v>
      </c>
      <c r="B8" s="48" t="s">
        <v>72</v>
      </c>
      <c r="C8" s="49">
        <v>0.1</v>
      </c>
      <c r="D8" s="41">
        <v>0.5</v>
      </c>
      <c r="E8" s="41">
        <v>1</v>
      </c>
      <c r="F8" s="41">
        <f t="shared" ref="F8" si="0">(C8*D8*E8)</f>
        <v>0.05</v>
      </c>
      <c r="G8" s="42" t="str">
        <f>LOOKUP(F8,Sheet2!$A$23:$A$29,Sheet2!$B$23:$B$29)</f>
        <v>aanvaardbaar risico</v>
      </c>
      <c r="H8" s="50" t="s">
        <v>81</v>
      </c>
      <c r="I8" s="49">
        <v>0.1</v>
      </c>
      <c r="J8" s="41">
        <v>0.5</v>
      </c>
      <c r="K8" s="41">
        <v>1</v>
      </c>
      <c r="L8" s="41">
        <f t="shared" ref="L8:L12" si="1">(I8*J8*K8)</f>
        <v>0.05</v>
      </c>
      <c r="M8" s="42" t="str">
        <f>LOOKUP(L8,Sheet2!$A$23:$A$29,Sheet2!$B$23:$B$29)</f>
        <v>aanvaardbaar risico</v>
      </c>
    </row>
    <row r="9" spans="1:13" x14ac:dyDescent="0.3">
      <c r="A9" s="39" t="s">
        <v>59</v>
      </c>
      <c r="B9" s="48" t="s">
        <v>73</v>
      </c>
      <c r="C9" s="49">
        <v>0.1</v>
      </c>
      <c r="D9" s="41">
        <v>0.5</v>
      </c>
      <c r="E9" s="41">
        <v>1</v>
      </c>
      <c r="F9" s="41">
        <f t="shared" ref="F9:F23" si="2">(C9*D9*E9)</f>
        <v>0.05</v>
      </c>
      <c r="G9" s="42" t="str">
        <f>LOOKUP(F9,Sheet2!$A$23:$A$29,Sheet2!$B$23:$B$29)</f>
        <v>aanvaardbaar risico</v>
      </c>
      <c r="H9" s="50" t="s">
        <v>81</v>
      </c>
      <c r="I9" s="49">
        <v>0.1</v>
      </c>
      <c r="J9" s="41">
        <v>0.5</v>
      </c>
      <c r="K9" s="41">
        <v>1</v>
      </c>
      <c r="L9" s="41">
        <f t="shared" si="1"/>
        <v>0.05</v>
      </c>
      <c r="M9" s="42" t="str">
        <f>LOOKUP(L9,Sheet2!$A$23:$A$29,Sheet2!$B$23:$B$29)</f>
        <v>aanvaardbaar risico</v>
      </c>
    </row>
    <row r="10" spans="1:13" x14ac:dyDescent="0.3">
      <c r="A10" s="39" t="s">
        <v>60</v>
      </c>
      <c r="B10" s="48" t="s">
        <v>74</v>
      </c>
      <c r="C10" s="49">
        <v>0.1</v>
      </c>
      <c r="D10" s="41">
        <v>0.5</v>
      </c>
      <c r="E10" s="41">
        <v>1</v>
      </c>
      <c r="F10" s="41">
        <f t="shared" ref="F10:F12" si="3">(C10*D10*E10)</f>
        <v>0.05</v>
      </c>
      <c r="G10" s="42" t="str">
        <f>LOOKUP(F10,Sheet2!$A$23:$A$29,Sheet2!$B$23:$B$29)</f>
        <v>aanvaardbaar risico</v>
      </c>
      <c r="H10" s="50" t="s">
        <v>81</v>
      </c>
      <c r="I10" s="49">
        <v>0.1</v>
      </c>
      <c r="J10" s="41">
        <v>0.5</v>
      </c>
      <c r="K10" s="41">
        <v>1</v>
      </c>
      <c r="L10" s="41">
        <f t="shared" si="1"/>
        <v>0.05</v>
      </c>
      <c r="M10" s="42" t="str">
        <f>LOOKUP(L10,Sheet2!$A$23:$A$29,Sheet2!$B$23:$B$29)</f>
        <v>aanvaardbaar risico</v>
      </c>
    </row>
    <row r="11" spans="1:13" x14ac:dyDescent="0.3">
      <c r="A11" s="39" t="s">
        <v>61</v>
      </c>
      <c r="B11" s="48" t="s">
        <v>75</v>
      </c>
      <c r="C11" s="49">
        <v>0.1</v>
      </c>
      <c r="D11" s="41">
        <v>0.5</v>
      </c>
      <c r="E11" s="41">
        <v>1</v>
      </c>
      <c r="F11" s="41">
        <f t="shared" si="3"/>
        <v>0.05</v>
      </c>
      <c r="G11" s="42" t="str">
        <f>LOOKUP(F11,Sheet2!$A$23:$A$29,Sheet2!$B$23:$B$29)</f>
        <v>aanvaardbaar risico</v>
      </c>
      <c r="H11" s="50" t="s">
        <v>81</v>
      </c>
      <c r="I11" s="49">
        <v>0.1</v>
      </c>
      <c r="J11" s="41">
        <v>0.5</v>
      </c>
      <c r="K11" s="41">
        <v>1</v>
      </c>
      <c r="L11" s="41">
        <f t="shared" si="1"/>
        <v>0.05</v>
      </c>
      <c r="M11" s="42" t="str">
        <f>LOOKUP(L11,Sheet2!$A$23:$A$29,Sheet2!$B$23:$B$29)</f>
        <v>aanvaardbaar risico</v>
      </c>
    </row>
    <row r="12" spans="1:13" x14ac:dyDescent="0.3">
      <c r="A12" s="39" t="s">
        <v>62</v>
      </c>
      <c r="B12" s="48" t="s">
        <v>76</v>
      </c>
      <c r="C12" s="49">
        <v>0.1</v>
      </c>
      <c r="D12" s="41">
        <v>0.5</v>
      </c>
      <c r="E12" s="41">
        <v>1</v>
      </c>
      <c r="F12" s="41">
        <f t="shared" si="3"/>
        <v>0.05</v>
      </c>
      <c r="G12" s="42" t="str">
        <f>LOOKUP(F12,Sheet2!$A$23:$A$29,Sheet2!$B$23:$B$29)</f>
        <v>aanvaardbaar risico</v>
      </c>
      <c r="H12" s="51" t="s">
        <v>81</v>
      </c>
      <c r="I12" s="49">
        <v>0.1</v>
      </c>
      <c r="J12" s="41">
        <v>0.5</v>
      </c>
      <c r="K12" s="41">
        <v>1</v>
      </c>
      <c r="L12" s="41">
        <f t="shared" si="1"/>
        <v>0.05</v>
      </c>
      <c r="M12" s="42" t="str">
        <f>LOOKUP(L12,Sheet2!$A$23:$A$29,Sheet2!$B$23:$B$29)</f>
        <v>aanvaardbaar risico</v>
      </c>
    </row>
    <row r="13" spans="1:13" x14ac:dyDescent="0.3">
      <c r="A13" s="39" t="s">
        <v>63</v>
      </c>
      <c r="B13" s="48" t="s">
        <v>77</v>
      </c>
      <c r="C13" s="49">
        <v>3</v>
      </c>
      <c r="D13" s="41">
        <v>3</v>
      </c>
      <c r="E13" s="41">
        <v>1</v>
      </c>
      <c r="F13" s="41">
        <f t="shared" ref="F13" si="4">(C13*D13*E13)</f>
        <v>9</v>
      </c>
      <c r="G13" s="42" t="s">
        <v>21</v>
      </c>
      <c r="H13" s="52" t="s">
        <v>78</v>
      </c>
      <c r="I13" s="41">
        <v>1</v>
      </c>
      <c r="J13" s="41">
        <v>0.5</v>
      </c>
      <c r="K13" s="41">
        <v>1</v>
      </c>
      <c r="L13" s="41">
        <f t="shared" ref="L13" si="5">(I13*J13*K13)</f>
        <v>0.5</v>
      </c>
      <c r="M13" s="42" t="str">
        <f>LOOKUP(L13,Sheet2!$A$23:$A$29,Sheet2!$B$23:$B$29)</f>
        <v>aanvaardbaar risico</v>
      </c>
    </row>
    <row r="14" spans="1:13" s="38" customFormat="1" x14ac:dyDescent="0.3">
      <c r="A14" s="53" t="s">
        <v>54</v>
      </c>
      <c r="B14" s="45"/>
      <c r="C14" s="46"/>
      <c r="D14" s="46"/>
      <c r="E14" s="46"/>
      <c r="F14" s="46"/>
      <c r="G14" s="46"/>
      <c r="H14" s="46"/>
      <c r="I14" s="46"/>
      <c r="J14" s="46"/>
      <c r="K14" s="46"/>
      <c r="L14" s="46"/>
      <c r="M14" s="46"/>
    </row>
    <row r="15" spans="1:13" x14ac:dyDescent="0.3">
      <c r="A15" s="39" t="s">
        <v>64</v>
      </c>
      <c r="B15" s="40" t="s">
        <v>90</v>
      </c>
      <c r="C15" s="41">
        <v>1</v>
      </c>
      <c r="D15" s="41">
        <v>0.5</v>
      </c>
      <c r="E15" s="41">
        <v>1</v>
      </c>
      <c r="F15" s="41">
        <f t="shared" ref="F15:F16" si="6">(C15*D15*E15)</f>
        <v>0.5</v>
      </c>
      <c r="G15" s="42" t="str">
        <f>LOOKUP(F15,Sheet2!$A$23:$A$29,Sheet2!$B$23:$B$29)</f>
        <v>aanvaardbaar risico</v>
      </c>
      <c r="H15" s="50" t="s">
        <v>81</v>
      </c>
      <c r="I15" s="41">
        <v>1</v>
      </c>
      <c r="J15" s="41">
        <v>0.5</v>
      </c>
      <c r="K15" s="41">
        <v>1</v>
      </c>
      <c r="L15" s="41">
        <f t="shared" ref="L15" si="7">(I15*J15*K15)</f>
        <v>0.5</v>
      </c>
      <c r="M15" s="42" t="str">
        <f>LOOKUP(L15,Sheet2!$A$23:$A$29,Sheet2!$B$23:$B$29)</f>
        <v>aanvaardbaar risico</v>
      </c>
    </row>
    <row r="16" spans="1:13" ht="57.6" x14ac:dyDescent="0.3">
      <c r="A16" s="39" t="s">
        <v>65</v>
      </c>
      <c r="B16" s="40" t="s">
        <v>82</v>
      </c>
      <c r="C16" s="41">
        <v>3</v>
      </c>
      <c r="D16" s="41">
        <v>0.2</v>
      </c>
      <c r="E16" s="41">
        <v>1</v>
      </c>
      <c r="F16" s="41">
        <f t="shared" si="6"/>
        <v>0.60000000000000009</v>
      </c>
      <c r="G16" s="42" t="str">
        <f>LOOKUP(F16,Sheet2!$A$23:$A$29,Sheet2!$B$23:$B$29)</f>
        <v>aanvaardbaar risico</v>
      </c>
      <c r="H16" s="50" t="s">
        <v>99</v>
      </c>
      <c r="I16" s="41">
        <v>0.1</v>
      </c>
      <c r="J16" s="41">
        <v>0.2</v>
      </c>
      <c r="K16" s="41">
        <v>1</v>
      </c>
      <c r="L16" s="41">
        <f t="shared" ref="L16" si="8">(I16*J16*K16)</f>
        <v>2.0000000000000004E-2</v>
      </c>
      <c r="M16" s="42" t="str">
        <f>LOOKUP(L16,Sheet2!$A$23:$A$29,Sheet2!$B$23:$B$29)</f>
        <v>aanvaardbaar risico</v>
      </c>
    </row>
    <row r="17" spans="1:13" s="38" customFormat="1" x14ac:dyDescent="0.3">
      <c r="A17" s="53" t="s">
        <v>71</v>
      </c>
      <c r="B17" s="45"/>
      <c r="C17" s="46"/>
      <c r="D17" s="46"/>
      <c r="E17" s="46"/>
      <c r="F17" s="46"/>
      <c r="G17" s="46"/>
      <c r="H17" s="46"/>
      <c r="I17" s="46"/>
      <c r="J17" s="46"/>
      <c r="K17" s="46"/>
      <c r="L17" s="46"/>
      <c r="M17" s="46"/>
    </row>
    <row r="18" spans="1:13" x14ac:dyDescent="0.3">
      <c r="A18" s="39" t="s">
        <v>66</v>
      </c>
      <c r="B18" s="54" t="s">
        <v>83</v>
      </c>
      <c r="C18" s="41">
        <v>3</v>
      </c>
      <c r="D18" s="41">
        <v>6</v>
      </c>
      <c r="E18" s="41">
        <v>1</v>
      </c>
      <c r="F18" s="41">
        <f>(C18*D18*E18)</f>
        <v>18</v>
      </c>
      <c r="G18" s="42" t="str">
        <f>LOOKUP(F18,Sheet2!$A$23:$A$29,Sheet2!$B$23:$B$29)</f>
        <v>aanvaardbaar risico</v>
      </c>
      <c r="H18" s="43" t="s">
        <v>79</v>
      </c>
      <c r="I18" s="41">
        <v>0.1</v>
      </c>
      <c r="J18" s="41">
        <v>0.2</v>
      </c>
      <c r="K18" s="41">
        <v>1</v>
      </c>
      <c r="L18" s="41">
        <f>(I18*J18*K18)</f>
        <v>2.0000000000000004E-2</v>
      </c>
      <c r="M18" s="42" t="str">
        <f>LOOKUP(L18,Sheet2!$A$23:$A$29,Sheet2!$B$23:$B$29)</f>
        <v>aanvaardbaar risico</v>
      </c>
    </row>
    <row r="19" spans="1:13" x14ac:dyDescent="0.3">
      <c r="A19" s="39" t="s">
        <v>67</v>
      </c>
      <c r="B19" s="54" t="s">
        <v>84</v>
      </c>
      <c r="C19" s="41">
        <v>3</v>
      </c>
      <c r="D19" s="41">
        <v>0.5</v>
      </c>
      <c r="E19" s="41">
        <v>1</v>
      </c>
      <c r="F19" s="41">
        <f t="shared" ref="F19" si="9">(C19*D19*E19)</f>
        <v>1.5</v>
      </c>
      <c r="G19" s="42" t="str">
        <f>LOOKUP(F19,Sheet2!$A$23:$A$29,Sheet2!$B$23:$B$29)</f>
        <v>aanvaardbaar risico</v>
      </c>
      <c r="H19" s="50" t="s">
        <v>85</v>
      </c>
      <c r="I19" s="41">
        <v>0.1</v>
      </c>
      <c r="J19" s="41">
        <v>0.2</v>
      </c>
      <c r="K19" s="41">
        <v>1</v>
      </c>
      <c r="L19" s="41">
        <f t="shared" ref="L19" si="10">(I19*J19*K19)</f>
        <v>2.0000000000000004E-2</v>
      </c>
      <c r="M19" s="42" t="str">
        <f>LOOKUP(L19,Sheet2!$A$23:$A$29,Sheet2!$B$23:$B$29)</f>
        <v>aanvaardbaar risico</v>
      </c>
    </row>
    <row r="20" spans="1:13" ht="58.8" customHeight="1" x14ac:dyDescent="0.3">
      <c r="A20" s="39" t="s">
        <v>100</v>
      </c>
      <c r="B20" s="54" t="s">
        <v>101</v>
      </c>
      <c r="C20" s="41">
        <v>6</v>
      </c>
      <c r="D20" s="41">
        <v>1</v>
      </c>
      <c r="E20" s="41">
        <v>3</v>
      </c>
      <c r="F20" s="41">
        <f t="shared" ref="F20" si="11">(C20*D20*E20)</f>
        <v>18</v>
      </c>
      <c r="G20" s="42" t="str">
        <f>LOOKUP(F20,Sheet2!$A$23:$A$29,Sheet2!$B$23:$B$29)</f>
        <v>aanvaardbaar risico</v>
      </c>
      <c r="H20" s="50" t="s">
        <v>102</v>
      </c>
      <c r="I20" s="41">
        <v>0.1</v>
      </c>
      <c r="J20" s="41">
        <v>0.2</v>
      </c>
      <c r="K20" s="41">
        <v>1</v>
      </c>
      <c r="L20" s="41">
        <f t="shared" ref="L20" si="12">(I20*J20*K20)</f>
        <v>2.0000000000000004E-2</v>
      </c>
      <c r="M20" s="42" t="str">
        <f>LOOKUP(L20,Sheet2!$A$23:$A$29,Sheet2!$B$23:$B$29)</f>
        <v>aanvaardbaar risico</v>
      </c>
    </row>
    <row r="21" spans="1:13" s="38" customFormat="1" x14ac:dyDescent="0.3">
      <c r="A21" s="53" t="s">
        <v>55</v>
      </c>
      <c r="B21" s="55"/>
      <c r="C21" s="46"/>
      <c r="D21" s="46"/>
      <c r="E21" s="46"/>
      <c r="F21" s="46"/>
      <c r="G21" s="46"/>
      <c r="H21" s="46"/>
      <c r="I21" s="46"/>
      <c r="J21" s="46"/>
      <c r="K21" s="46"/>
      <c r="L21" s="46"/>
      <c r="M21" s="46"/>
    </row>
    <row r="22" spans="1:13" x14ac:dyDescent="0.3">
      <c r="A22" s="39" t="s">
        <v>68</v>
      </c>
      <c r="B22" s="54" t="s">
        <v>86</v>
      </c>
      <c r="C22" s="41">
        <v>6</v>
      </c>
      <c r="D22" s="41">
        <v>3</v>
      </c>
      <c r="E22" s="41">
        <v>1</v>
      </c>
      <c r="F22" s="41">
        <f t="shared" si="2"/>
        <v>18</v>
      </c>
      <c r="G22" s="42" t="str">
        <f>LOOKUP(F22,Sheet2!$A$23:$A$29,Sheet2!$B$23:$B$29)</f>
        <v>aanvaardbaar risico</v>
      </c>
      <c r="H22" s="52" t="s">
        <v>87</v>
      </c>
      <c r="I22" s="41">
        <v>0.1</v>
      </c>
      <c r="J22" s="41">
        <v>0.2</v>
      </c>
      <c r="K22" s="41">
        <v>1</v>
      </c>
      <c r="L22" s="41">
        <f t="shared" ref="L22" si="13">(I22*J22*K22)</f>
        <v>2.0000000000000004E-2</v>
      </c>
      <c r="M22" s="42" t="str">
        <f>LOOKUP(L22,Sheet2!$A$23:$A$29,Sheet2!$B$23:$B$29)</f>
        <v>aanvaardbaar risico</v>
      </c>
    </row>
    <row r="23" spans="1:13" x14ac:dyDescent="0.3">
      <c r="A23" s="39" t="s">
        <v>69</v>
      </c>
      <c r="B23" s="54" t="s">
        <v>105</v>
      </c>
      <c r="C23" s="41">
        <v>6</v>
      </c>
      <c r="D23" s="41">
        <v>3</v>
      </c>
      <c r="E23" s="41">
        <v>1</v>
      </c>
      <c r="F23" s="41">
        <f t="shared" si="2"/>
        <v>18</v>
      </c>
      <c r="G23" s="42" t="str">
        <f>LOOKUP(F23,Sheet2!$A$23:$A$29,Sheet2!$B$23:$B$29)</f>
        <v>aanvaardbaar risico</v>
      </c>
      <c r="H23" s="52" t="s">
        <v>91</v>
      </c>
      <c r="I23" s="41">
        <v>0.1</v>
      </c>
      <c r="J23" s="41">
        <v>0.2</v>
      </c>
      <c r="K23" s="41">
        <v>1</v>
      </c>
      <c r="L23" s="41">
        <f t="shared" ref="L23" si="14">(I23*J23*K23)</f>
        <v>2.0000000000000004E-2</v>
      </c>
      <c r="M23" s="42" t="str">
        <f>LOOKUP(L23,Sheet2!$A$23:$A$29,Sheet2!$B$23:$B$29)</f>
        <v>aanvaardbaar risico</v>
      </c>
    </row>
    <row r="24" spans="1:13" ht="43.2" x14ac:dyDescent="0.3">
      <c r="A24" s="39" t="s">
        <v>92</v>
      </c>
      <c r="B24" s="54" t="s">
        <v>93</v>
      </c>
      <c r="C24" s="41">
        <v>6</v>
      </c>
      <c r="D24" s="41">
        <v>6</v>
      </c>
      <c r="E24" s="41">
        <v>1</v>
      </c>
      <c r="F24" s="41">
        <f t="shared" ref="F24" si="15">(C24*D24*E24)</f>
        <v>36</v>
      </c>
      <c r="G24" s="42" t="str">
        <f>LOOKUP(F24,Sheet2!$A$23:$A$29,Sheet2!$B$23:$B$29)</f>
        <v>aandacht vereist</v>
      </c>
      <c r="H24" s="52" t="s">
        <v>98</v>
      </c>
      <c r="I24" s="41">
        <v>0.1</v>
      </c>
      <c r="J24" s="41">
        <v>0.2</v>
      </c>
      <c r="K24" s="41">
        <v>1</v>
      </c>
      <c r="L24" s="41">
        <f t="shared" ref="L24" si="16">(I24*J24*K24)</f>
        <v>2.0000000000000004E-2</v>
      </c>
      <c r="M24" s="42" t="str">
        <f>LOOKUP(L24,Sheet2!$A$23:$A$29,Sheet2!$B$23:$B$29)</f>
        <v>aanvaardbaar risico</v>
      </c>
    </row>
    <row r="25" spans="1:13" ht="15.6" x14ac:dyDescent="0.3">
      <c r="A25" s="56" t="s">
        <v>97</v>
      </c>
      <c r="B25" s="57" t="s">
        <v>95</v>
      </c>
      <c r="C25" s="58">
        <v>3</v>
      </c>
      <c r="D25" s="58">
        <v>0.2</v>
      </c>
      <c r="E25" s="58">
        <v>1</v>
      </c>
      <c r="F25" s="58">
        <f t="shared" ref="F25" si="17">(C25*D25*E25)</f>
        <v>0.60000000000000009</v>
      </c>
      <c r="G25" s="59" t="str">
        <f>LOOKUP(F25,Sheet2!$A$23:$A$29,Sheet2!$B$23:$B$29)</f>
        <v>aanvaardbaar risico</v>
      </c>
      <c r="H25" s="50" t="s">
        <v>96</v>
      </c>
      <c r="I25" s="58">
        <v>0.1</v>
      </c>
      <c r="J25" s="58">
        <v>0.2</v>
      </c>
      <c r="K25" s="41">
        <v>1</v>
      </c>
      <c r="L25" s="41">
        <f t="shared" ref="L25" si="18">(I25*J25*K25)</f>
        <v>2.0000000000000004E-2</v>
      </c>
      <c r="M25" s="42" t="str">
        <f>LOOKUP(L25,Sheet2!$A$23:$A$29,Sheet2!$B$23:$B$29)</f>
        <v>aanvaardbaar risico</v>
      </c>
    </row>
    <row r="26" spans="1:13" ht="15.6" x14ac:dyDescent="0.3">
      <c r="A26" s="60"/>
      <c r="B26" s="61"/>
      <c r="C26" s="61"/>
      <c r="D26" s="62"/>
      <c r="E26" s="62"/>
      <c r="F26" s="62"/>
      <c r="G26" s="63"/>
      <c r="H26" s="62"/>
    </row>
    <row r="27" spans="1:13" ht="15.6" x14ac:dyDescent="0.3">
      <c r="A27" s="60"/>
      <c r="B27" s="61"/>
      <c r="C27" s="61"/>
      <c r="D27" s="62"/>
      <c r="E27" s="62"/>
      <c r="F27" s="62"/>
      <c r="G27" s="63"/>
      <c r="H27" s="62"/>
    </row>
    <row r="28" spans="1:13" ht="15.6" x14ac:dyDescent="0.3">
      <c r="A28" s="60"/>
      <c r="B28" s="61"/>
      <c r="C28" s="61"/>
      <c r="D28" s="62"/>
      <c r="E28" s="62"/>
      <c r="F28" s="62"/>
      <c r="G28" s="63"/>
      <c r="H28" s="62"/>
    </row>
    <row r="29" spans="1:13" ht="15.6" x14ac:dyDescent="0.3">
      <c r="A29" s="60"/>
      <c r="B29" s="61"/>
      <c r="C29" s="61"/>
      <c r="D29" s="62"/>
      <c r="E29" s="62"/>
      <c r="F29" s="62"/>
      <c r="G29" s="63"/>
      <c r="H29" s="62"/>
    </row>
    <row r="30" spans="1:13" ht="15.6" x14ac:dyDescent="0.3">
      <c r="A30" s="60"/>
      <c r="B30" s="61"/>
      <c r="C30" s="61"/>
      <c r="D30" s="62"/>
      <c r="E30" s="62"/>
      <c r="F30" s="62"/>
      <c r="G30" s="63"/>
      <c r="H30" s="62"/>
    </row>
    <row r="31" spans="1:13" ht="26.25" customHeight="1" x14ac:dyDescent="0.3">
      <c r="A31" s="65"/>
      <c r="B31" s="62"/>
      <c r="C31" s="62"/>
      <c r="D31" s="62"/>
      <c r="E31" s="62"/>
      <c r="F31" s="62"/>
      <c r="G31" s="63"/>
      <c r="H31" s="62"/>
    </row>
    <row r="32" spans="1:13" x14ac:dyDescent="0.3">
      <c r="A32" s="65"/>
      <c r="B32" s="62"/>
      <c r="C32" s="62"/>
      <c r="D32" s="62"/>
      <c r="E32" s="62"/>
      <c r="F32" s="62"/>
      <c r="G32" s="63"/>
      <c r="H32" s="62"/>
    </row>
    <row r="33" spans="1:8" ht="37.5" customHeight="1" x14ac:dyDescent="0.3">
      <c r="A33" s="65"/>
      <c r="B33" s="62"/>
      <c r="C33" s="62"/>
      <c r="D33" s="62"/>
      <c r="E33" s="62"/>
      <c r="F33" s="62"/>
      <c r="G33" s="63"/>
      <c r="H33" s="62"/>
    </row>
    <row r="34" spans="1:8" x14ac:dyDescent="0.3">
      <c r="A34" s="65"/>
      <c r="B34" s="62"/>
      <c r="C34" s="62"/>
      <c r="D34" s="62"/>
      <c r="E34" s="62"/>
      <c r="F34" s="62"/>
      <c r="G34" s="63"/>
      <c r="H34" s="62"/>
    </row>
    <row r="35" spans="1:8" x14ac:dyDescent="0.3">
      <c r="A35" s="65"/>
      <c r="B35" s="62"/>
      <c r="C35" s="62"/>
      <c r="D35" s="62"/>
      <c r="E35" s="62"/>
      <c r="F35" s="62"/>
      <c r="G35" s="63"/>
      <c r="H35" s="62"/>
    </row>
    <row r="36" spans="1:8" x14ac:dyDescent="0.3">
      <c r="A36" s="65"/>
      <c r="B36" s="62"/>
      <c r="C36" s="62"/>
      <c r="D36" s="62"/>
      <c r="E36" s="62"/>
      <c r="F36" s="62"/>
      <c r="G36" s="63"/>
      <c r="H36" s="62"/>
    </row>
    <row r="37" spans="1:8" x14ac:dyDescent="0.3">
      <c r="A37" s="65"/>
      <c r="B37" s="62"/>
      <c r="C37" s="62"/>
      <c r="D37" s="62"/>
      <c r="E37" s="62"/>
      <c r="F37" s="62"/>
      <c r="G37" s="63"/>
      <c r="H37" s="62"/>
    </row>
  </sheetData>
  <mergeCells count="4">
    <mergeCell ref="A1:M1"/>
    <mergeCell ref="H2:H3"/>
    <mergeCell ref="B2:B3"/>
    <mergeCell ref="A2:A3"/>
  </mergeCells>
  <pageMargins left="0.7" right="0.7" top="0.75" bottom="0.75" header="0.3" footer="0.3"/>
  <pageSetup paperSize="8" orientation="landscape" r:id="rId1"/>
  <headerFooter>
    <oddHeader>Page &amp;P of &amp;N</oddHeader>
  </headerFooter>
  <extLst>
    <ext xmlns:x14="http://schemas.microsoft.com/office/spreadsheetml/2009/9/main" uri="{78C0D931-6437-407d-A8EE-F0AAD7539E65}">
      <x14:conditionalFormattings>
        <x14:conditionalFormatting xmlns:xm="http://schemas.microsoft.com/office/excel/2006/main">
          <x14:cfRule type="cellIs" priority="400" operator="equal" id="{E8FC7A2A-1D72-4EA6-A322-E4063CCC31EF}">
            <xm:f>Sheet2!$B$29</xm:f>
            <x14:dxf>
              <fill>
                <patternFill>
                  <bgColor rgb="FFFF0000"/>
                </patternFill>
              </fill>
            </x14:dxf>
          </x14:cfRule>
          <x14:cfRule type="cellIs" priority="401" operator="equal" id="{A4473FFE-3386-4C7A-8F2E-C9EB4F873C17}">
            <xm:f>Sheet2!$B$28</xm:f>
            <x14:dxf>
              <fill>
                <patternFill>
                  <bgColor rgb="FFFF0000"/>
                </patternFill>
              </fill>
            </x14:dxf>
          </x14:cfRule>
          <x14:cfRule type="cellIs" priority="404" stopIfTrue="1" operator="equal" id="{D56D06EC-E975-4B48-AE39-5E8CC90C6B3A}">
            <xm:f>Sheet2!$B$27</xm:f>
            <x14:dxf>
              <fill>
                <patternFill>
                  <bgColor rgb="FFFF0000"/>
                </patternFill>
              </fill>
            </x14:dxf>
          </x14:cfRule>
          <xm:sqref>G8:G13 G20 G22:G23 G15:G16 M15:M16 G5 M5</xm:sqref>
        </x14:conditionalFormatting>
        <x14:conditionalFormatting xmlns:xm="http://schemas.microsoft.com/office/excel/2006/main">
          <x14:cfRule type="cellIs" priority="34" operator="equal" id="{443F0BA2-ADB9-43F3-99F3-6035A8B8266B}">
            <xm:f>Sheet2!$B$29</xm:f>
            <x14:dxf>
              <fill>
                <patternFill>
                  <bgColor rgb="FFFF0000"/>
                </patternFill>
              </fill>
            </x14:dxf>
          </x14:cfRule>
          <x14:cfRule type="cellIs" priority="35" operator="equal" id="{170513C0-0AA9-4C4D-9B40-073204B7B8DC}">
            <xm:f>Sheet2!$B$28</xm:f>
            <x14:dxf>
              <fill>
                <patternFill>
                  <bgColor rgb="FFFF0000"/>
                </patternFill>
              </fill>
            </x14:dxf>
          </x14:cfRule>
          <x14:cfRule type="cellIs" priority="36" stopIfTrue="1" operator="equal" id="{F3F5E672-FB39-40E8-8644-9AAD3C4176D1}">
            <xm:f>Sheet2!$B$27</xm:f>
            <x14:dxf>
              <fill>
                <patternFill>
                  <bgColor rgb="FFFF0000"/>
                </patternFill>
              </fill>
            </x14:dxf>
          </x14:cfRule>
          <xm:sqref>M8:M13 M20 M22:M23</xm:sqref>
        </x14:conditionalFormatting>
        <x14:conditionalFormatting xmlns:xm="http://schemas.microsoft.com/office/excel/2006/main">
          <x14:cfRule type="cellIs" priority="25" operator="equal" id="{C0DAECF0-804A-479B-B26E-B65A2639FDB7}">
            <xm:f>Sheet2!$B$29</xm:f>
            <x14:dxf>
              <fill>
                <patternFill>
                  <bgColor rgb="FFFF0000"/>
                </patternFill>
              </fill>
            </x14:dxf>
          </x14:cfRule>
          <x14:cfRule type="cellIs" priority="26" operator="equal" id="{5A4DA861-8BBC-4964-905D-412D168C8563}">
            <xm:f>Sheet2!$B$28</xm:f>
            <x14:dxf>
              <fill>
                <patternFill>
                  <bgColor rgb="FFFF0000"/>
                </patternFill>
              </fill>
            </x14:dxf>
          </x14:cfRule>
          <x14:cfRule type="cellIs" priority="27" stopIfTrue="1" operator="equal" id="{EF1B7B1F-512E-46E2-9DAE-7A2993F4A2E5}">
            <xm:f>Sheet2!$B$27</xm:f>
            <x14:dxf>
              <fill>
                <patternFill>
                  <bgColor rgb="FFFF0000"/>
                </patternFill>
              </fill>
            </x14:dxf>
          </x14:cfRule>
          <xm:sqref>G18 M18</xm:sqref>
        </x14:conditionalFormatting>
        <x14:conditionalFormatting xmlns:xm="http://schemas.microsoft.com/office/excel/2006/main">
          <x14:cfRule type="cellIs" priority="19" operator="equal" id="{36BF1CC2-50E3-4A92-8B08-FD97CF903FD9}">
            <xm:f>Sheet2!$B$29</xm:f>
            <x14:dxf>
              <fill>
                <patternFill>
                  <bgColor rgb="FFFF0000"/>
                </patternFill>
              </fill>
            </x14:dxf>
          </x14:cfRule>
          <x14:cfRule type="cellIs" priority="20" operator="equal" id="{4C36F81F-04A9-4B39-BFEC-3C666654EC98}">
            <xm:f>Sheet2!$B$28</xm:f>
            <x14:dxf>
              <fill>
                <patternFill>
                  <bgColor rgb="FFFF0000"/>
                </patternFill>
              </fill>
            </x14:dxf>
          </x14:cfRule>
          <x14:cfRule type="cellIs" priority="21" stopIfTrue="1" operator="equal" id="{062915FD-9577-43B1-8D7F-B898C3AD6D62}">
            <xm:f>Sheet2!$B$27</xm:f>
            <x14:dxf>
              <fill>
                <patternFill>
                  <bgColor rgb="FFFF0000"/>
                </patternFill>
              </fill>
            </x14:dxf>
          </x14:cfRule>
          <xm:sqref>M6 G6</xm:sqref>
        </x14:conditionalFormatting>
        <x14:conditionalFormatting xmlns:xm="http://schemas.microsoft.com/office/excel/2006/main">
          <x14:cfRule type="cellIs" priority="16" operator="equal" id="{43B3EAB3-CEAA-4142-82D6-AF501D3EC547}">
            <xm:f>Sheet2!$B$29</xm:f>
            <x14:dxf>
              <fill>
                <patternFill>
                  <bgColor rgb="FFFF0000"/>
                </patternFill>
              </fill>
            </x14:dxf>
          </x14:cfRule>
          <x14:cfRule type="cellIs" priority="17" operator="equal" id="{30C25280-B1A7-4B3D-8D2C-D128AFB0A357}">
            <xm:f>Sheet2!$B$28</xm:f>
            <x14:dxf>
              <fill>
                <patternFill>
                  <bgColor rgb="FFFF0000"/>
                </patternFill>
              </fill>
            </x14:dxf>
          </x14:cfRule>
          <x14:cfRule type="cellIs" priority="18" stopIfTrue="1" operator="equal" id="{6074451F-1281-4611-92C4-F693D5840D89}">
            <xm:f>Sheet2!$B$27</xm:f>
            <x14:dxf>
              <fill>
                <patternFill>
                  <bgColor rgb="FFFF0000"/>
                </patternFill>
              </fill>
            </x14:dxf>
          </x14:cfRule>
          <xm:sqref>G24</xm:sqref>
        </x14:conditionalFormatting>
        <x14:conditionalFormatting xmlns:xm="http://schemas.microsoft.com/office/excel/2006/main">
          <x14:cfRule type="cellIs" priority="13" operator="equal" id="{3A1536C5-77C1-453D-87F5-6AE368832C38}">
            <xm:f>Sheet2!$B$29</xm:f>
            <x14:dxf>
              <fill>
                <patternFill>
                  <bgColor rgb="FFFF0000"/>
                </patternFill>
              </fill>
            </x14:dxf>
          </x14:cfRule>
          <x14:cfRule type="cellIs" priority="14" operator="equal" id="{92CB1DBB-8E7D-402F-B609-A5B0596DA4E3}">
            <xm:f>Sheet2!$B$28</xm:f>
            <x14:dxf>
              <fill>
                <patternFill>
                  <bgColor rgb="FFFF0000"/>
                </patternFill>
              </fill>
            </x14:dxf>
          </x14:cfRule>
          <x14:cfRule type="cellIs" priority="15" stopIfTrue="1" operator="equal" id="{22ECBC11-ADA0-4649-9003-19B399202A7D}">
            <xm:f>Sheet2!$B$27</xm:f>
            <x14:dxf>
              <fill>
                <patternFill>
                  <bgColor rgb="FFFF0000"/>
                </patternFill>
              </fill>
            </x14:dxf>
          </x14:cfRule>
          <xm:sqref>M24</xm:sqref>
        </x14:conditionalFormatting>
        <x14:conditionalFormatting xmlns:xm="http://schemas.microsoft.com/office/excel/2006/main">
          <x14:cfRule type="cellIs" priority="7" operator="equal" id="{2FBC5547-701E-4B13-8021-CAF927AD6D3E}">
            <xm:f>Sheet2!$B$29</xm:f>
            <x14:dxf>
              <fill>
                <patternFill>
                  <bgColor rgb="FFFF0000"/>
                </patternFill>
              </fill>
            </x14:dxf>
          </x14:cfRule>
          <x14:cfRule type="cellIs" priority="8" operator="equal" id="{1144A994-0367-49AE-94DE-9BC864902D67}">
            <xm:f>Sheet2!$B$28</xm:f>
            <x14:dxf>
              <fill>
                <patternFill>
                  <bgColor rgb="FFFF0000"/>
                </patternFill>
              </fill>
            </x14:dxf>
          </x14:cfRule>
          <x14:cfRule type="cellIs" priority="9" stopIfTrue="1" operator="equal" id="{1F704887-4EA9-4540-BC52-7D16D3872B04}">
            <xm:f>Sheet2!$B$27</xm:f>
            <x14:dxf>
              <fill>
                <patternFill>
                  <bgColor rgb="FFFF0000"/>
                </patternFill>
              </fill>
            </x14:dxf>
          </x14:cfRule>
          <xm:sqref>M25</xm:sqref>
        </x14:conditionalFormatting>
        <x14:conditionalFormatting xmlns:xm="http://schemas.microsoft.com/office/excel/2006/main">
          <x14:cfRule type="cellIs" priority="10" operator="equal" id="{196F0F23-83D8-4725-8B7B-D8FAE31C52E7}">
            <xm:f>Sheet2!$B$29</xm:f>
            <x14:dxf>
              <fill>
                <patternFill>
                  <bgColor rgb="FFFF0000"/>
                </patternFill>
              </fill>
            </x14:dxf>
          </x14:cfRule>
          <x14:cfRule type="cellIs" priority="11" operator="equal" id="{34578779-7AE2-448C-BADB-20F585FD80E7}">
            <xm:f>Sheet2!$B$28</xm:f>
            <x14:dxf>
              <fill>
                <patternFill>
                  <bgColor rgb="FFFF0000"/>
                </patternFill>
              </fill>
            </x14:dxf>
          </x14:cfRule>
          <x14:cfRule type="cellIs" priority="12" stopIfTrue="1" operator="equal" id="{A6672825-61C7-4C45-AC37-2501D4D44D61}">
            <xm:f>Sheet2!$B$27</xm:f>
            <x14:dxf>
              <fill>
                <patternFill>
                  <bgColor rgb="FFFF0000"/>
                </patternFill>
              </fill>
            </x14:dxf>
          </x14:cfRule>
          <xm:sqref>G25</xm:sqref>
        </x14:conditionalFormatting>
        <x14:conditionalFormatting xmlns:xm="http://schemas.microsoft.com/office/excel/2006/main">
          <x14:cfRule type="cellIs" priority="4" operator="equal" id="{AEFD2D52-BFB9-4699-B435-78F54091F681}">
            <xm:f>Sheet2!$B$29</xm:f>
            <x14:dxf>
              <fill>
                <patternFill>
                  <bgColor rgb="FFFF0000"/>
                </patternFill>
              </fill>
            </x14:dxf>
          </x14:cfRule>
          <x14:cfRule type="cellIs" priority="5" operator="equal" id="{C157B24B-7A32-49CB-9F00-22CFADDA8193}">
            <xm:f>Sheet2!$B$28</xm:f>
            <x14:dxf>
              <fill>
                <patternFill>
                  <bgColor rgb="FFFF0000"/>
                </patternFill>
              </fill>
            </x14:dxf>
          </x14:cfRule>
          <x14:cfRule type="cellIs" priority="6" stopIfTrue="1" operator="equal" id="{AAC3FED3-3559-48D6-B98D-B93E39B644C7}">
            <xm:f>Sheet2!$B$27</xm:f>
            <x14:dxf>
              <fill>
                <patternFill>
                  <bgColor rgb="FFFF0000"/>
                </patternFill>
              </fill>
            </x14:dxf>
          </x14:cfRule>
          <xm:sqref>G19</xm:sqref>
        </x14:conditionalFormatting>
        <x14:conditionalFormatting xmlns:xm="http://schemas.microsoft.com/office/excel/2006/main">
          <x14:cfRule type="cellIs" priority="1" operator="equal" id="{2497CD33-CFD8-4FB5-9E37-861F09FD947A}">
            <xm:f>Sheet2!$B$29</xm:f>
            <x14:dxf>
              <fill>
                <patternFill>
                  <bgColor rgb="FFFF0000"/>
                </patternFill>
              </fill>
            </x14:dxf>
          </x14:cfRule>
          <x14:cfRule type="cellIs" priority="2" operator="equal" id="{F53AB247-6101-4F33-BEA5-E2ED40FF1115}">
            <xm:f>Sheet2!$B$28</xm:f>
            <x14:dxf>
              <fill>
                <patternFill>
                  <bgColor rgb="FFFF0000"/>
                </patternFill>
              </fill>
            </x14:dxf>
          </x14:cfRule>
          <x14:cfRule type="cellIs" priority="3" stopIfTrue="1" operator="equal" id="{9B4FCD73-1EF6-4953-8C3A-960E13E4A502}">
            <xm:f>Sheet2!$B$27</xm:f>
            <x14:dxf>
              <fill>
                <patternFill>
                  <bgColor rgb="FFFF0000"/>
                </patternFill>
              </fill>
            </x14:dxf>
          </x14:cfRule>
          <xm:sqref>M19</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14:formula1>
            <xm:f>Sheet2!$D$1:$D$5</xm:f>
          </x14:formula1>
          <xm:sqref>G8:G13 M8:M13 G22:G25 M22:M25 G15:G16 M15:M16 G5:G6 M5:M6 M18:M20 G18:G20</xm:sqref>
        </x14:dataValidation>
        <x14:dataValidation type="list" allowBlank="1" showInputMessage="1" showErrorMessage="1">
          <x14:formula1>
            <xm:f>Sheet2!$C$1:$C$6</xm:f>
          </x14:formula1>
          <xm:sqref>E8:E13 E22:E25 K22:K25 K15:K16 K8:K13 E15:E16 K5:K6 E5:E6 K18:K20 E18:E20</xm:sqref>
        </x14:dataValidation>
        <x14:dataValidation type="list" allowBlank="1" showInputMessage="1" showErrorMessage="1">
          <x14:formula1>
            <xm:f>Sheet2!$A$1:$A$7</xm:f>
          </x14:formula1>
          <xm:sqref>D21:E21 D17:E17 D14:E14 D7:F7 I22:I25 I8:I13 I15:I16 I5:I6 I18:I20 C5:C25</xm:sqref>
        </x14:dataValidation>
        <x14:dataValidation type="list" allowBlank="1" showInputMessage="1" showErrorMessage="1">
          <x14:formula1>
            <xm:f>Sheet2!$B$1:$B$7</xm:f>
          </x14:formula1>
          <xm:sqref>D8:D13 D22:D25 J22:J25 J15:J16 J8:J13 D15:D16 J5:J6 D5:D6 J18:J20 D18:D20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workbookViewId="0">
      <selection activeCell="B34" sqref="B34"/>
    </sheetView>
  </sheetViews>
  <sheetFormatPr defaultRowHeight="14.4" x14ac:dyDescent="0.3"/>
  <cols>
    <col min="1" max="1" width="33" customWidth="1"/>
    <col min="2" max="2" width="34.88671875" customWidth="1"/>
    <col min="3" max="3" width="71.33203125" customWidth="1"/>
    <col min="4" max="4" width="41" customWidth="1"/>
  </cols>
  <sheetData>
    <row r="1" spans="1:4" x14ac:dyDescent="0.3">
      <c r="A1" s="1">
        <v>0.1</v>
      </c>
      <c r="B1" s="2">
        <v>0.2</v>
      </c>
      <c r="C1" s="1">
        <v>1</v>
      </c>
      <c r="D1" s="2" t="s">
        <v>21</v>
      </c>
    </row>
    <row r="2" spans="1:4" x14ac:dyDescent="0.3">
      <c r="A2" s="1">
        <v>0.2</v>
      </c>
      <c r="B2" s="1">
        <v>0.5</v>
      </c>
      <c r="C2" s="1">
        <v>3</v>
      </c>
      <c r="D2" s="2" t="s">
        <v>22</v>
      </c>
    </row>
    <row r="3" spans="1:4" x14ac:dyDescent="0.3">
      <c r="A3" s="1">
        <v>0.5</v>
      </c>
      <c r="B3" s="1">
        <v>1</v>
      </c>
      <c r="C3" s="1">
        <v>7</v>
      </c>
      <c r="D3" s="3" t="s">
        <v>23</v>
      </c>
    </row>
    <row r="4" spans="1:4" x14ac:dyDescent="0.3">
      <c r="A4" s="1">
        <v>1</v>
      </c>
      <c r="B4" s="1">
        <v>2</v>
      </c>
      <c r="C4" s="1">
        <v>15</v>
      </c>
      <c r="D4" s="3" t="s">
        <v>24</v>
      </c>
    </row>
    <row r="5" spans="1:4" x14ac:dyDescent="0.3">
      <c r="A5" s="1">
        <v>3</v>
      </c>
      <c r="B5" s="1">
        <v>3</v>
      </c>
      <c r="C5" s="1">
        <v>40</v>
      </c>
      <c r="D5" s="3" t="s">
        <v>25</v>
      </c>
    </row>
    <row r="6" spans="1:4" x14ac:dyDescent="0.3">
      <c r="A6" s="1">
        <v>6</v>
      </c>
      <c r="B6" s="1">
        <v>6</v>
      </c>
      <c r="C6" s="1">
        <v>100</v>
      </c>
    </row>
    <row r="7" spans="1:4" x14ac:dyDescent="0.3">
      <c r="A7" s="1">
        <v>10</v>
      </c>
      <c r="B7" s="1">
        <v>10</v>
      </c>
    </row>
    <row r="12" spans="1:4" ht="15" thickBot="1" x14ac:dyDescent="0.35"/>
    <row r="13" spans="1:4" ht="15" thickBot="1" x14ac:dyDescent="0.35">
      <c r="A13" s="6" t="s">
        <v>47</v>
      </c>
      <c r="B13" s="6" t="s">
        <v>45</v>
      </c>
      <c r="C13" s="6" t="s">
        <v>70</v>
      </c>
      <c r="D13" s="7" t="s">
        <v>46</v>
      </c>
    </row>
    <row r="14" spans="1:4" x14ac:dyDescent="0.3">
      <c r="A14" s="8" t="s">
        <v>8</v>
      </c>
      <c r="B14" s="8" t="s">
        <v>51</v>
      </c>
      <c r="C14" s="8" t="s">
        <v>30</v>
      </c>
      <c r="D14" s="8" t="s">
        <v>16</v>
      </c>
    </row>
    <row r="15" spans="1:4" x14ac:dyDescent="0.3">
      <c r="A15" s="9" t="s">
        <v>35</v>
      </c>
      <c r="B15" s="9" t="s">
        <v>50</v>
      </c>
      <c r="C15" s="9" t="s">
        <v>31</v>
      </c>
      <c r="D15" s="9" t="s">
        <v>17</v>
      </c>
    </row>
    <row r="16" spans="1:4" x14ac:dyDescent="0.3">
      <c r="A16" s="9" t="s">
        <v>36</v>
      </c>
      <c r="B16" s="9" t="s">
        <v>49</v>
      </c>
      <c r="C16" s="9" t="s">
        <v>32</v>
      </c>
      <c r="D16" s="9" t="s">
        <v>18</v>
      </c>
    </row>
    <row r="17" spans="1:4" x14ac:dyDescent="0.3">
      <c r="A17" s="9" t="s">
        <v>37</v>
      </c>
      <c r="B17" s="9" t="s">
        <v>12</v>
      </c>
      <c r="C17" s="9" t="s">
        <v>33</v>
      </c>
      <c r="D17" s="9" t="s">
        <v>19</v>
      </c>
    </row>
    <row r="18" spans="1:4" x14ac:dyDescent="0.3">
      <c r="A18" s="9" t="s">
        <v>9</v>
      </c>
      <c r="B18" s="9" t="s">
        <v>13</v>
      </c>
      <c r="C18" s="9" t="s">
        <v>48</v>
      </c>
      <c r="D18" s="9" t="s">
        <v>20</v>
      </c>
    </row>
    <row r="19" spans="1:4" x14ac:dyDescent="0.3">
      <c r="A19" s="9" t="s">
        <v>10</v>
      </c>
      <c r="B19" s="9" t="s">
        <v>14</v>
      </c>
      <c r="C19" s="9" t="s">
        <v>34</v>
      </c>
      <c r="D19" s="9"/>
    </row>
    <row r="20" spans="1:4" ht="15" thickBot="1" x14ac:dyDescent="0.35">
      <c r="A20" s="10" t="s">
        <v>11</v>
      </c>
      <c r="B20" s="10" t="s">
        <v>15</v>
      </c>
      <c r="C20" s="10"/>
      <c r="D20" s="10"/>
    </row>
    <row r="23" spans="1:4" x14ac:dyDescent="0.3">
      <c r="A23" t="s">
        <v>41</v>
      </c>
      <c r="B23" t="s">
        <v>42</v>
      </c>
    </row>
    <row r="24" spans="1:4" x14ac:dyDescent="0.3">
      <c r="B24" t="s">
        <v>43</v>
      </c>
    </row>
    <row r="25" spans="1:4" x14ac:dyDescent="0.3">
      <c r="A25">
        <v>0</v>
      </c>
      <c r="B25" t="s">
        <v>43</v>
      </c>
    </row>
    <row r="26" spans="1:4" x14ac:dyDescent="0.3">
      <c r="A26">
        <v>20</v>
      </c>
      <c r="B26" t="s">
        <v>38</v>
      </c>
    </row>
    <row r="27" spans="1:4" x14ac:dyDescent="0.3">
      <c r="A27">
        <v>70</v>
      </c>
      <c r="B27" s="4" t="s">
        <v>39</v>
      </c>
    </row>
    <row r="28" spans="1:4" x14ac:dyDescent="0.3">
      <c r="A28">
        <v>200</v>
      </c>
      <c r="B28" s="4" t="s">
        <v>44</v>
      </c>
    </row>
    <row r="29" spans="1:4" x14ac:dyDescent="0.3">
      <c r="A29">
        <v>400</v>
      </c>
      <c r="B29" s="5" t="s">
        <v>40</v>
      </c>
    </row>
  </sheetData>
  <pageMargins left="0.7" right="0.7" top="0.75" bottom="0.75" header="0.3" footer="0.3"/>
  <pageSetup paperSize="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Sheet2</vt:lpstr>
    </vt:vector>
  </TitlesOfParts>
  <Company>Belgian Defense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Pittery Jurgen</dc:creator>
  <cp:lastModifiedBy>Haentjens Kathy</cp:lastModifiedBy>
  <cp:lastPrinted>2018-06-11T12:18:44Z</cp:lastPrinted>
  <dcterms:created xsi:type="dcterms:W3CDTF">2013-03-25T14:30:22Z</dcterms:created>
  <dcterms:modified xsi:type="dcterms:W3CDTF">2022-08-19T09:25:28Z</dcterms:modified>
</cp:coreProperties>
</file>