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NORTH_WEST\LDPBW06\SLPPT06\voorbereidingen opendeur 2022\RA opendeur\finale RA en veiligheidsplan integration day 04 Sep 22 Gavere\"/>
    </mc:Choice>
  </mc:AlternateContent>
  <bookViews>
    <workbookView xWindow="-12" yWindow="-12" windowWidth="15600" windowHeight="7812"/>
  </bookViews>
  <sheets>
    <sheet name="Sheet1" sheetId="1" r:id="rId1"/>
    <sheet name="Sheet2" sheetId="2" r:id="rId2"/>
  </sheets>
  <calcPr calcId="162913"/>
</workbook>
</file>

<file path=xl/calcChain.xml><?xml version="1.0" encoding="utf-8"?>
<calcChain xmlns="http://schemas.openxmlformats.org/spreadsheetml/2006/main">
  <c r="L6" i="1" l="1"/>
  <c r="M6" i="1" s="1"/>
  <c r="F6" i="1"/>
  <c r="L9" i="1"/>
  <c r="M9" i="1" s="1"/>
  <c r="F9" i="1"/>
  <c r="F16" i="1"/>
  <c r="G16" i="1" s="1"/>
  <c r="L16" i="1"/>
  <c r="M16" i="1" s="1"/>
  <c r="F19" i="1" l="1"/>
  <c r="G19" i="1" l="1"/>
  <c r="F15" i="1" l="1"/>
  <c r="G15" i="1" s="1"/>
  <c r="L5" i="1" l="1"/>
  <c r="M5" i="1" s="1"/>
  <c r="L20" i="1"/>
  <c r="M20" i="1" s="1"/>
  <c r="L19" i="1"/>
  <c r="M19" i="1" s="1"/>
  <c r="L8" i="1" l="1"/>
  <c r="M8" i="1" s="1"/>
  <c r="F8" i="1"/>
  <c r="G8" i="1" s="1"/>
  <c r="L12" i="1"/>
  <c r="M12" i="1" s="1"/>
  <c r="F12" i="1"/>
  <c r="G12" i="1" s="1"/>
  <c r="L11" i="1"/>
  <c r="M11" i="1" s="1"/>
  <c r="F11" i="1"/>
  <c r="G11" i="1" s="1"/>
  <c r="L14" i="1"/>
  <c r="M14" i="1" s="1"/>
  <c r="F14" i="1"/>
  <c r="G14" i="1" s="1"/>
  <c r="L18" i="1" l="1"/>
  <c r="M18" i="1" s="1"/>
  <c r="F20" i="1"/>
  <c r="G20" i="1" s="1"/>
  <c r="F18" i="1"/>
  <c r="G18" i="1" s="1"/>
  <c r="F5" i="1"/>
  <c r="L15" i="1" l="1"/>
  <c r="M15" i="1" s="1"/>
</calcChain>
</file>

<file path=xl/sharedStrings.xml><?xml version="1.0" encoding="utf-8"?>
<sst xmlns="http://schemas.openxmlformats.org/spreadsheetml/2006/main" count="108" uniqueCount="96">
  <si>
    <t>Kans</t>
  </si>
  <si>
    <t>Effect</t>
  </si>
  <si>
    <t>W</t>
  </si>
  <si>
    <t>B</t>
  </si>
  <si>
    <t>E</t>
  </si>
  <si>
    <t>R</t>
  </si>
  <si>
    <t>Resultaat</t>
  </si>
  <si>
    <t>aangepaste  risicoscore R=WxBxE</t>
  </si>
  <si>
    <t>0,1--Bijna niet denkbaar</t>
  </si>
  <si>
    <t>3----Ongewoon</t>
  </si>
  <si>
    <t>6----Zeer goed mogelijk</t>
  </si>
  <si>
    <t>10---Te verwachten</t>
  </si>
  <si>
    <t>2---Soms (maandelijks)</t>
  </si>
  <si>
    <t>3---Af en toe (Wekelijks)</t>
  </si>
  <si>
    <t>6---Regelmatig (Dagelijks)</t>
  </si>
  <si>
    <t>10--Voortdurend</t>
  </si>
  <si>
    <t>R&lt;20---------------Aanvaardbaar Risico</t>
  </si>
  <si>
    <t>20&lt;R&lt;70-----------Aandacht vereist</t>
  </si>
  <si>
    <t>70&lt;R&lt;200----------Maatregelen vereist</t>
  </si>
  <si>
    <t>200&lt;R&lt;400---------Directe verbetering vereist</t>
  </si>
  <si>
    <t>R&gt;400---------------Werken stoppen</t>
  </si>
  <si>
    <t>Aanvaardbaar Risico</t>
  </si>
  <si>
    <t>Aandacht vereist</t>
  </si>
  <si>
    <t>Maatregelen vereist</t>
  </si>
  <si>
    <t>Directe verbetering vereist</t>
  </si>
  <si>
    <t>Werken stoppen</t>
  </si>
  <si>
    <t>mogelijke risicoscore R=WxBxE</t>
  </si>
  <si>
    <t xml:space="preserve">Gevaren </t>
  </si>
  <si>
    <t>Blootstelling</t>
  </si>
  <si>
    <t>Algemeen proces via MUOPO</t>
  </si>
  <si>
    <t>1----EHBO, schade &lt; €250</t>
  </si>
  <si>
    <t>3----tijdelijke arbeidsongeschiktheid,  schade: €250-€2500</t>
  </si>
  <si>
    <t>7----blijvende arbeidsongeschiktheid &lt;25%, schade €2500-25000</t>
  </si>
  <si>
    <t>15---arbeidsongeschiktheid 25%-66 %,  schade €25000-€125000</t>
  </si>
  <si>
    <t>100   meerdere doden, schade &gt; €250000</t>
  </si>
  <si>
    <t>0,2--Praktisch onmogelijk</t>
  </si>
  <si>
    <t>0,5--Denkbaar, maar onwaarschijnlijk</t>
  </si>
  <si>
    <t>1----Onwaarschijnlijk, grensgeval</t>
  </si>
  <si>
    <t>aandacht vereist</t>
  </si>
  <si>
    <t>maatregelen vereist</t>
  </si>
  <si>
    <t>werken stoppen</t>
  </si>
  <si>
    <t>result</t>
  </si>
  <si>
    <t>uitleg</t>
  </si>
  <si>
    <t>aanvaardbaar risico</t>
  </si>
  <si>
    <t>directe verbetering vereist</t>
  </si>
  <si>
    <t xml:space="preserve">Blootstellingscore </t>
  </si>
  <si>
    <t>Risicoscore</t>
  </si>
  <si>
    <t xml:space="preserve">Waarschijnlijkheidsscore </t>
  </si>
  <si>
    <t>40---1 dode arbeidsongeschiktheid &gt;66% of EEN dode, schade  €125000-€250000</t>
  </si>
  <si>
    <t>1---Zelden (enkele malen per jaar)</t>
  </si>
  <si>
    <t>0,5--Zeer zelden (1 x per jaar)</t>
  </si>
  <si>
    <t>0,2 uitzonderlijk zeldzaam (&lt;1 per jaar )</t>
  </si>
  <si>
    <t xml:space="preserve">1. MENS </t>
  </si>
  <si>
    <t>2. UITRUSTING</t>
  </si>
  <si>
    <t>3. OMGEVING</t>
  </si>
  <si>
    <t>5. ORGANISATIE</t>
  </si>
  <si>
    <t>1.1</t>
  </si>
  <si>
    <t>1.2</t>
  </si>
  <si>
    <t>2.1</t>
  </si>
  <si>
    <t>2.2</t>
  </si>
  <si>
    <t>3.1</t>
  </si>
  <si>
    <t>3.2</t>
  </si>
  <si>
    <t>4.1</t>
  </si>
  <si>
    <t>4.2</t>
  </si>
  <si>
    <t>4.3</t>
  </si>
  <si>
    <t>5.1</t>
  </si>
  <si>
    <t>5.2</t>
  </si>
  <si>
    <t>5.3</t>
  </si>
  <si>
    <t xml:space="preserve">Effect van de schade/letsel/slechte publiciteit </t>
  </si>
  <si>
    <t>4. PRODUCT/DIENST/ACTIVITEIT</t>
  </si>
  <si>
    <t>brandwonden</t>
  </si>
  <si>
    <t>Stand demo CQB</t>
  </si>
  <si>
    <t>gehoorschade door knallen</t>
  </si>
  <si>
    <t>reeele kogel tussen de blank</t>
  </si>
  <si>
    <t>Alle wapens en laders worden gecontroleerd voor de demo door monitor.</t>
  </si>
  <si>
    <t>bezorgdheid bij het publiek</t>
  </si>
  <si>
    <t>brand</t>
  </si>
  <si>
    <t>onvoldoende hydratatie</t>
  </si>
  <si>
    <t>voorzien van extra flessen water bij hitte.</t>
  </si>
  <si>
    <t>onvoldoende kennis van de actiepunten bij eventuele calamiteiten</t>
  </si>
  <si>
    <t>een veiligheidsbriefing aan het personeel zal gegeven worden inzake de te nemen maatregelen in geval van calamiteiten en het personeel wordt op de hoogte gesteld van het verbod op alcohol.</t>
  </si>
  <si>
    <t>verwondingen bij publiek</t>
  </si>
  <si>
    <t>ontbreken van PBM, CBM en waarschuwingen</t>
  </si>
  <si>
    <t>publiek staat achter dranghekkens op Min 15 meter van de activiteit.
Med Sp aanwezig in het Kw. De weg voor de hulpdiensten wordt steeds vrij gehouden.</t>
  </si>
  <si>
    <t>onvoldoende ruimte voor het uitvoeren van de activiteit</t>
  </si>
  <si>
    <t>voldoende ruimte te voorzien zowel voor de activiteit als voor het publiek.</t>
  </si>
  <si>
    <t>niet gebruiken van PBM en niet toepassen van veiligheidsmaatregelen</t>
  </si>
  <si>
    <t>PBM's voor de uitvoerders zijn beschikbaar en in goede staat.
De wegwerpoordopjes zijn beschikbaar voor het publiek.
Dranghekkens worden op 15 meter geplaatst en een affiche zal voorzien worden met de mededelingen uit punt 1.1</t>
  </si>
  <si>
    <t>toepassing van rubriek 4 en respecteren van de veiligheidsafstanden.</t>
  </si>
  <si>
    <t xml:space="preserve">Voor de demo CQB zal aan het publiek een uitleg gegeven worden dat er wegwerpoordopjes ter beschikking zijn met de nadruk dat de veilige afstand van 15 meter wel afdoende is (wegnemen bezorgdheid publiek).    Ook zal medegedeeld worden dat er met oefenmunitie wordt gevuurd.
Dit zal eveneens op een affiche aan de stand vermeld staan. 
Demo wordt in zijprofiel gegeven t.v.v. zichtbaarheid van de demo en niet de richting van de loop naar het publiek gericht.       </t>
  </si>
  <si>
    <r>
      <t xml:space="preserve">Preventiemaatregelen
(reeds genomen of </t>
    </r>
    <r>
      <rPr>
        <b/>
        <sz val="16"/>
        <rFont val="Times New Roman"/>
        <family val="1"/>
      </rPr>
      <t>gepland</t>
    </r>
    <r>
      <rPr>
        <sz val="16"/>
        <rFont val="Times New Roman"/>
        <family val="1"/>
      </rPr>
      <t xml:space="preserve"> ) </t>
    </r>
  </si>
  <si>
    <t>alle deelnemers dragen handschoenen en mouwen zijn volledig uitgerold. 
Een veilige afstand wordt bewaard t.a.v. uitwerping van de hulzen.
Med Sp aanwezig en water voorhanden.</t>
  </si>
  <si>
    <t>shrapnel/huls in gelaat/ogen</t>
  </si>
  <si>
    <t xml:space="preserve">Alle deelnemers dragen een veiligheidsbril.
Een veilige afstand wordt bewaard t.a.v. uitwerping van de hulzen.
Med Sp aanwezig.                                                           </t>
  </si>
  <si>
    <t xml:space="preserve">demo vindt buiten plaats                                                                    alle deelnemers hebben gehoorbescherming aan.                                                               Bezoekers staan door dranghekkens op voldoende afstand (Min 15 meter). er zal echter wegwerpoordopjes ter beschikking zijn aan de stand voor het publiek. Voor de demo CQB zal aan het publiek een uitleg gegeven worden dat deze ter beschikking is met de nadruk dat de veilige afstand wel afdoende is (wegnemen bezorgdheid publiek).              </t>
  </si>
  <si>
    <t>Brandbestrijdingsmiddelen zijn aan de stand beschikbaar (2 draagbare brandblussers). Een brandkast met brandslang is in de nabijheid. Indien droog weer (en bij code rood) zal net voor de activiteit de grond licht vochtig worden gemaakt en 4 (totaal) draagbare brandblussers worden voorzien.
De weg voor de hulpdiensten is vrij en brandbestrijdingsmiddelen zijn vrij toegankelijk.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</si>
</sst>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Calibri"/>
      <family val="2"/>
      <scheme val="minor"/>
    </font>
    <font>
      <b/>
      <sz val="11"/>
      <color theme="1"/>
      <name val="Calibri"/>
      <family val="2"/>
      <scheme val="minor"/>
    </font>
    <font>
      <sz val="10"/>
      <color theme="1"/>
      <name val="Times New Roman"/>
      <family val="1"/>
    </font>
    <font>
      <sz val="11"/>
      <color theme="1"/>
      <name val="Calibri"/>
      <family val="2"/>
      <scheme val="minor"/>
    </font>
    <font>
      <sz val="18"/>
      <name val="Calibri"/>
      <family val="2"/>
      <scheme val="minor"/>
    </font>
    <font>
      <sz val="14"/>
      <name val="Times New Roman"/>
      <family val="1"/>
    </font>
    <font>
      <sz val="16"/>
      <name val="Times New Roman"/>
      <family val="1"/>
    </font>
    <font>
      <b/>
      <sz val="10"/>
      <name val="Times New Roman"/>
      <family val="1"/>
    </font>
    <font>
      <b/>
      <sz val="16"/>
      <name val="Times New Roman"/>
      <family val="1"/>
    </font>
    <font>
      <sz val="11"/>
      <name val="Calibri"/>
      <family val="2"/>
      <scheme val="minor"/>
    </font>
    <font>
      <b/>
      <u/>
      <sz val="10"/>
      <name val="Times New Roman"/>
      <family val="1"/>
    </font>
    <font>
      <b/>
      <sz val="12"/>
      <name val="Calibri"/>
      <family val="2"/>
      <scheme val="minor"/>
    </font>
    <font>
      <b/>
      <sz val="11"/>
      <name val="Calibri"/>
      <family val="2"/>
      <scheme val="minor"/>
    </font>
    <font>
      <sz val="12"/>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0000"/>
        <bgColor indexed="64"/>
      </patternFill>
    </fill>
    <fill>
      <patternFill patternType="solid">
        <fgColor rgb="FF00B0F0"/>
        <bgColor indexed="64"/>
      </patternFill>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3" fillId="4" borderId="3">
      <alignment vertical="top" wrapText="1"/>
    </xf>
  </cellStyleXfs>
  <cellXfs count="67">
    <xf numFmtId="0" fontId="0" fillId="0" borderId="0" xfId="0"/>
    <xf numFmtId="0" fontId="2" fillId="0" borderId="0" xfId="0" applyFont="1" applyAlignment="1">
      <alignment horizontal="center" vertical="center"/>
    </xf>
    <xf numFmtId="0" fontId="0" fillId="0" borderId="0" xfId="0" applyAlignment="1">
      <alignment horizontal="center"/>
    </xf>
    <xf numFmtId="0" fontId="0" fillId="4" borderId="0" xfId="0" applyFill="1" applyAlignment="1">
      <alignment horizontal="center"/>
    </xf>
    <xf numFmtId="0" fontId="3" fillId="4" borderId="3" xfId="1">
      <alignment vertical="top" wrapText="1"/>
    </xf>
    <xf numFmtId="0" fontId="0" fillId="4" borderId="3" xfId="1" applyFont="1">
      <alignment vertical="top" wrapText="1"/>
    </xf>
    <xf numFmtId="0" fontId="1" fillId="0" borderId="2" xfId="0" applyFont="1" applyBorder="1"/>
    <xf numFmtId="0" fontId="1" fillId="0" borderId="2" xfId="0" applyFont="1" applyFill="1" applyBorder="1"/>
    <xf numFmtId="0" fontId="0" fillId="0" borderId="6" xfId="0" applyBorder="1"/>
    <xf numFmtId="0" fontId="0" fillId="0" borderId="9" xfId="0" applyBorder="1"/>
    <xf numFmtId="0" fontId="0" fillId="0" borderId="7" xfId="0" applyBorder="1"/>
    <xf numFmtId="0" fontId="4" fillId="0" borderId="0" xfId="0" applyFont="1" applyFill="1" applyBorder="1" applyAlignment="1"/>
    <xf numFmtId="0" fontId="7" fillId="4" borderId="4" xfId="0" applyFont="1" applyFill="1" applyBorder="1" applyAlignment="1">
      <alignment horizontal="center" vertical="center" textRotation="90" wrapText="1"/>
    </xf>
    <xf numFmtId="0" fontId="5" fillId="4" borderId="6" xfId="0" applyFont="1" applyFill="1" applyBorder="1" applyAlignment="1">
      <alignment horizontal="center" vertical="center" wrapText="1"/>
    </xf>
    <xf numFmtId="0" fontId="7" fillId="3" borderId="2" xfId="0" applyFont="1" applyFill="1" applyBorder="1" applyAlignment="1">
      <alignment horizontal="center" vertical="center" textRotation="90" wrapText="1"/>
    </xf>
    <xf numFmtId="0" fontId="7" fillId="3" borderId="4" xfId="0" applyFont="1" applyFill="1" applyBorder="1" applyAlignment="1">
      <alignment horizontal="center" vertical="center" textRotation="90" wrapText="1"/>
    </xf>
    <xf numFmtId="0" fontId="5" fillId="3" borderId="6" xfId="0" applyFont="1" applyFill="1" applyBorder="1" applyAlignment="1">
      <alignment horizontal="center" vertical="center" wrapText="1"/>
    </xf>
    <xf numFmtId="0" fontId="9" fillId="0" borderId="0" xfId="0" applyFont="1"/>
    <xf numFmtId="0" fontId="10" fillId="4" borderId="5" xfId="0" applyFont="1" applyFill="1" applyBorder="1" applyAlignment="1">
      <alignment horizontal="center" vertical="center"/>
    </xf>
    <xf numFmtId="0" fontId="10" fillId="4" borderId="7" xfId="0" applyFont="1" applyFill="1" applyBorder="1" applyAlignment="1">
      <alignment horizontal="center" vertical="center" wrapText="1"/>
    </xf>
    <xf numFmtId="0" fontId="10" fillId="3" borderId="2" xfId="0" applyFont="1" applyFill="1" applyBorder="1" applyAlignment="1">
      <alignment horizontal="center" vertical="center"/>
    </xf>
    <xf numFmtId="0" fontId="10" fillId="3" borderId="4" xfId="0" applyFont="1" applyFill="1" applyBorder="1" applyAlignment="1">
      <alignment horizontal="center" vertical="center"/>
    </xf>
    <xf numFmtId="0" fontId="7" fillId="3" borderId="4" xfId="0" applyFont="1" applyFill="1" applyBorder="1" applyAlignment="1">
      <alignment horizontal="center" vertical="center"/>
    </xf>
    <xf numFmtId="0" fontId="10" fillId="3" borderId="7" xfId="0" applyFont="1" applyFill="1" applyBorder="1" applyAlignment="1">
      <alignment horizontal="center" vertical="center" wrapText="1"/>
    </xf>
    <xf numFmtId="0" fontId="11" fillId="3" borderId="1" xfId="0" applyFont="1" applyFill="1" applyBorder="1" applyAlignment="1">
      <alignment horizontal="center" vertical="center" shrinkToFit="1"/>
    </xf>
    <xf numFmtId="0" fontId="7" fillId="3" borderId="3" xfId="0" applyFont="1" applyFill="1" applyBorder="1" applyAlignment="1">
      <alignment vertical="center" wrapText="1"/>
    </xf>
    <xf numFmtId="0" fontId="10" fillId="3" borderId="1" xfId="0" applyFont="1" applyFill="1" applyBorder="1" applyAlignment="1">
      <alignment horizontal="center" vertical="center"/>
    </xf>
    <xf numFmtId="0" fontId="10" fillId="3"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7" fillId="3" borderId="8" xfId="0" applyFont="1" applyFill="1" applyBorder="1" applyAlignment="1">
      <alignment horizontal="center" vertical="center"/>
    </xf>
    <xf numFmtId="0" fontId="9" fillId="0" borderId="0" xfId="0" applyFont="1" applyFill="1"/>
    <xf numFmtId="0" fontId="12" fillId="0" borderId="1" xfId="0" applyFont="1" applyBorder="1" applyAlignment="1">
      <alignment horizontal="center" vertical="center"/>
    </xf>
    <xf numFmtId="0" fontId="9" fillId="0" borderId="3" xfId="0" applyFont="1" applyBorder="1" applyAlignment="1">
      <alignment horizontal="center" vertical="top" wrapText="1"/>
    </xf>
    <xf numFmtId="0" fontId="9" fillId="0" borderId="3" xfId="0" applyFont="1" applyBorder="1" applyAlignment="1">
      <alignment vertical="top"/>
    </xf>
    <xf numFmtId="0" fontId="9" fillId="6" borderId="3" xfId="0" applyFont="1" applyFill="1" applyBorder="1" applyAlignment="1">
      <alignment vertical="top" wrapText="1"/>
    </xf>
    <xf numFmtId="0" fontId="9" fillId="0" borderId="1" xfId="0" applyFont="1" applyBorder="1" applyAlignment="1">
      <alignment vertical="top" wrapText="1"/>
    </xf>
    <xf numFmtId="0" fontId="11" fillId="3" borderId="1" xfId="0" applyFont="1" applyFill="1" applyBorder="1" applyAlignment="1">
      <alignment horizontal="center" vertical="center"/>
    </xf>
    <xf numFmtId="0" fontId="9" fillId="3" borderId="3" xfId="0" applyFont="1" applyFill="1" applyBorder="1" applyAlignment="1">
      <alignment horizontal="center" vertical="top" wrapText="1"/>
    </xf>
    <xf numFmtId="0" fontId="9" fillId="3" borderId="3" xfId="0" applyFont="1" applyFill="1" applyBorder="1" applyAlignment="1">
      <alignment vertical="top"/>
    </xf>
    <xf numFmtId="0" fontId="12" fillId="0" borderId="1" xfId="0" applyFont="1" applyFill="1" applyBorder="1" applyAlignment="1">
      <alignment horizontal="center" vertical="center"/>
    </xf>
    <xf numFmtId="0" fontId="9" fillId="0" borderId="3" xfId="0" applyFont="1" applyFill="1" applyBorder="1" applyAlignment="1">
      <alignment horizontal="center" vertical="top" wrapText="1"/>
    </xf>
    <xf numFmtId="0" fontId="9" fillId="0" borderId="3" xfId="0" applyFont="1" applyFill="1" applyBorder="1" applyAlignment="1">
      <alignment vertical="top"/>
    </xf>
    <xf numFmtId="0" fontId="9" fillId="0" borderId="0" xfId="0" applyFont="1" applyFill="1" applyBorder="1" applyAlignment="1">
      <alignment vertical="top" wrapText="1"/>
    </xf>
    <xf numFmtId="0" fontId="12" fillId="3" borderId="1" xfId="0" applyFont="1" applyFill="1" applyBorder="1" applyAlignment="1">
      <alignment horizontal="center" vertical="center"/>
    </xf>
    <xf numFmtId="0" fontId="9" fillId="0" borderId="1" xfId="0" applyFont="1" applyFill="1" applyBorder="1" applyAlignment="1">
      <alignment vertical="top" wrapText="1"/>
    </xf>
    <xf numFmtId="0" fontId="9" fillId="0" borderId="3" xfId="0" applyFont="1" applyBorder="1" applyAlignment="1">
      <alignment vertical="top" wrapText="1"/>
    </xf>
    <xf numFmtId="0" fontId="9" fillId="0" borderId="0" xfId="0" applyFont="1" applyFill="1" applyAlignment="1">
      <alignment vertical="top" wrapText="1"/>
    </xf>
    <xf numFmtId="0" fontId="9" fillId="3" borderId="1" xfId="0" applyFont="1" applyFill="1" applyBorder="1" applyAlignment="1">
      <alignment horizontal="center" vertical="top" wrapText="1"/>
    </xf>
    <xf numFmtId="0" fontId="9" fillId="0" borderId="1" xfId="0" applyFont="1" applyBorder="1" applyAlignment="1">
      <alignment horizontal="center" vertical="top" wrapText="1"/>
    </xf>
    <xf numFmtId="0" fontId="12" fillId="0" borderId="0" xfId="0" applyFont="1" applyAlignment="1">
      <alignment horizontal="center" vertical="center"/>
    </xf>
    <xf numFmtId="0" fontId="9" fillId="0" borderId="0" xfId="0" applyFont="1" applyAlignment="1">
      <alignment wrapText="1"/>
    </xf>
    <xf numFmtId="0" fontId="9" fillId="0" borderId="0" xfId="0" applyFont="1" applyAlignment="1">
      <alignment horizontal="center"/>
    </xf>
    <xf numFmtId="0" fontId="11" fillId="0" borderId="0" xfId="0" applyFont="1" applyBorder="1" applyAlignment="1">
      <alignment horizontal="center" vertical="center"/>
    </xf>
    <xf numFmtId="0" fontId="13" fillId="0" borderId="0" xfId="0" applyFont="1" applyBorder="1"/>
    <xf numFmtId="0" fontId="9" fillId="0" borderId="0" xfId="0" applyFont="1" applyBorder="1"/>
    <xf numFmtId="0" fontId="9" fillId="0" borderId="0" xfId="0" applyFont="1" applyBorder="1" applyAlignment="1">
      <alignment wrapText="1"/>
    </xf>
    <xf numFmtId="0" fontId="12" fillId="0" borderId="0" xfId="0" applyFont="1" applyBorder="1" applyAlignment="1">
      <alignment horizontal="center" vertical="center"/>
    </xf>
    <xf numFmtId="0" fontId="4" fillId="5" borderId="0" xfId="0" applyFont="1" applyFill="1" applyBorder="1" applyAlignment="1">
      <alignment horizontal="center"/>
    </xf>
    <xf numFmtId="0" fontId="6" fillId="3" borderId="6"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12" fillId="3" borderId="12" xfId="0" applyFont="1" applyFill="1" applyBorder="1" applyAlignment="1">
      <alignment horizontal="left" vertical="center"/>
    </xf>
    <xf numFmtId="0" fontId="12" fillId="3" borderId="13" xfId="0" applyFont="1" applyFill="1" applyBorder="1" applyAlignment="1">
      <alignment horizontal="left" vertical="center"/>
    </xf>
  </cellXfs>
  <cellStyles count="2">
    <cellStyle name="Normal" xfId="0" builtinId="0"/>
    <cellStyle name="Style 1" xfId="1"/>
  </cellStyles>
  <dxfs count="12">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
  <sheetViews>
    <sheetView tabSelected="1" topLeftCell="A13" zoomScale="63" zoomScaleNormal="63" workbookViewId="0">
      <selection activeCell="H12" sqref="H12"/>
    </sheetView>
  </sheetViews>
  <sheetFormatPr defaultRowHeight="14.4" x14ac:dyDescent="0.3"/>
  <cols>
    <col min="1" max="1" width="23.33203125" style="50" customWidth="1"/>
    <col min="2" max="2" width="38.6640625" style="17" customWidth="1"/>
    <col min="3" max="3" width="4.33203125" style="17" customWidth="1"/>
    <col min="4" max="4" width="4.109375" style="17" customWidth="1"/>
    <col min="5" max="5" width="4.5546875" style="17" customWidth="1"/>
    <col min="6" max="6" width="5" style="17" customWidth="1"/>
    <col min="7" max="7" width="18" style="51" customWidth="1"/>
    <col min="8" max="8" width="61" style="17" customWidth="1"/>
    <col min="9" max="9" width="5.33203125" style="17" customWidth="1"/>
    <col min="10" max="10" width="5.6640625" style="17" customWidth="1"/>
    <col min="11" max="11" width="4.88671875" style="17" customWidth="1"/>
    <col min="12" max="12" width="4.6640625" style="17" customWidth="1"/>
    <col min="13" max="13" width="19.88671875" style="52" customWidth="1"/>
    <col min="14" max="16384" width="8.88671875" style="17"/>
  </cols>
  <sheetData>
    <row r="1" spans="1:13" s="11" customFormat="1" ht="24" thickBot="1" x14ac:dyDescent="0.5">
      <c r="A1" s="58" t="s">
        <v>71</v>
      </c>
      <c r="B1" s="58"/>
      <c r="C1" s="58"/>
      <c r="D1" s="58"/>
      <c r="E1" s="58"/>
      <c r="F1" s="58"/>
      <c r="G1" s="58"/>
      <c r="H1" s="58"/>
      <c r="I1" s="58"/>
      <c r="J1" s="58"/>
      <c r="K1" s="58"/>
      <c r="L1" s="58"/>
      <c r="M1" s="58"/>
    </row>
    <row r="2" spans="1:13" ht="157.80000000000001" thickBot="1" x14ac:dyDescent="0.35">
      <c r="A2" s="63" t="s">
        <v>29</v>
      </c>
      <c r="B2" s="61" t="s">
        <v>27</v>
      </c>
      <c r="C2" s="12" t="s">
        <v>0</v>
      </c>
      <c r="D2" s="12" t="s">
        <v>28</v>
      </c>
      <c r="E2" s="12" t="s">
        <v>1</v>
      </c>
      <c r="F2" s="12" t="s">
        <v>26</v>
      </c>
      <c r="G2" s="13" t="s">
        <v>6</v>
      </c>
      <c r="H2" s="59" t="s">
        <v>90</v>
      </c>
      <c r="I2" s="14" t="s">
        <v>0</v>
      </c>
      <c r="J2" s="15" t="s">
        <v>28</v>
      </c>
      <c r="K2" s="15" t="s">
        <v>1</v>
      </c>
      <c r="L2" s="15" t="s">
        <v>7</v>
      </c>
      <c r="M2" s="16" t="s">
        <v>6</v>
      </c>
    </row>
    <row r="3" spans="1:13" ht="20.25" customHeight="1" thickBot="1" x14ac:dyDescent="0.35">
      <c r="A3" s="64"/>
      <c r="B3" s="62"/>
      <c r="C3" s="18" t="s">
        <v>2</v>
      </c>
      <c r="D3" s="18" t="s">
        <v>3</v>
      </c>
      <c r="E3" s="18" t="s">
        <v>4</v>
      </c>
      <c r="F3" s="18" t="s">
        <v>5</v>
      </c>
      <c r="G3" s="19"/>
      <c r="H3" s="60"/>
      <c r="I3" s="20" t="s">
        <v>2</v>
      </c>
      <c r="J3" s="21" t="s">
        <v>3</v>
      </c>
      <c r="K3" s="21" t="s">
        <v>4</v>
      </c>
      <c r="L3" s="22" t="s">
        <v>5</v>
      </c>
      <c r="M3" s="23"/>
    </row>
    <row r="4" spans="1:13" s="31" customFormat="1" ht="20.399999999999999" x14ac:dyDescent="0.3">
      <c r="A4" s="24" t="s">
        <v>52</v>
      </c>
      <c r="B4" s="25"/>
      <c r="C4" s="26"/>
      <c r="D4" s="26"/>
      <c r="E4" s="26"/>
      <c r="F4" s="26"/>
      <c r="G4" s="27"/>
      <c r="H4" s="28"/>
      <c r="I4" s="29"/>
      <c r="J4" s="29"/>
      <c r="K4" s="29"/>
      <c r="L4" s="30"/>
      <c r="M4" s="27"/>
    </row>
    <row r="5" spans="1:13" ht="127.8" customHeight="1" x14ac:dyDescent="0.3">
      <c r="A5" s="32" t="s">
        <v>56</v>
      </c>
      <c r="B5" s="33" t="s">
        <v>75</v>
      </c>
      <c r="C5" s="34">
        <v>6</v>
      </c>
      <c r="D5" s="34">
        <v>3</v>
      </c>
      <c r="E5" s="34">
        <v>1</v>
      </c>
      <c r="F5" s="34">
        <f t="shared" ref="F5:F20" si="0">(C5*D5*E5)</f>
        <v>18</v>
      </c>
      <c r="G5" s="35" t="s">
        <v>21</v>
      </c>
      <c r="H5" s="36" t="s">
        <v>89</v>
      </c>
      <c r="I5" s="34">
        <v>0.1</v>
      </c>
      <c r="J5" s="34">
        <v>0.2</v>
      </c>
      <c r="K5" s="34">
        <v>40</v>
      </c>
      <c r="L5" s="34">
        <f t="shared" ref="L5" si="1">(I5*J5*K5)</f>
        <v>0.80000000000000016</v>
      </c>
      <c r="M5" s="35" t="str">
        <f>LOOKUP(L5,Sheet2!$A$23:$A$29,Sheet2!$B$23:$B$29)</f>
        <v>aanvaardbaar risico</v>
      </c>
    </row>
    <row r="6" spans="1:13" ht="94.2" customHeight="1" x14ac:dyDescent="0.3">
      <c r="A6" s="32" t="s">
        <v>57</v>
      </c>
      <c r="B6" s="33" t="s">
        <v>86</v>
      </c>
      <c r="C6" s="34">
        <v>6</v>
      </c>
      <c r="D6" s="34">
        <v>3</v>
      </c>
      <c r="E6" s="34">
        <v>3</v>
      </c>
      <c r="F6" s="34">
        <f t="shared" ref="F6" si="2">(C6*D6*E6)</f>
        <v>54</v>
      </c>
      <c r="G6" s="35" t="s">
        <v>22</v>
      </c>
      <c r="H6" s="36" t="s">
        <v>88</v>
      </c>
      <c r="I6" s="34">
        <v>0.1</v>
      </c>
      <c r="J6" s="34">
        <v>0.2</v>
      </c>
      <c r="K6" s="34">
        <v>40</v>
      </c>
      <c r="L6" s="34">
        <f t="shared" ref="L6" si="3">(I6*J6*K6)</f>
        <v>0.80000000000000016</v>
      </c>
      <c r="M6" s="35" t="str">
        <f>LOOKUP(L6,Sheet2!$A$23:$A$29,Sheet2!$B$23:$B$29)</f>
        <v>aanvaardbaar risico</v>
      </c>
    </row>
    <row r="7" spans="1:13" s="31" customFormat="1" ht="15.6" x14ac:dyDescent="0.3">
      <c r="A7" s="37" t="s">
        <v>53</v>
      </c>
      <c r="B7" s="38"/>
      <c r="C7" s="39"/>
      <c r="D7" s="39"/>
      <c r="E7" s="39"/>
      <c r="F7" s="39"/>
      <c r="G7" s="39"/>
      <c r="H7" s="39"/>
      <c r="I7" s="39"/>
      <c r="J7" s="39"/>
      <c r="K7" s="39"/>
      <c r="L7" s="39"/>
      <c r="M7" s="39"/>
    </row>
    <row r="8" spans="1:13" s="31" customFormat="1" ht="73.8" customHeight="1" x14ac:dyDescent="0.3">
      <c r="A8" s="40" t="s">
        <v>58</v>
      </c>
      <c r="B8" s="41" t="s">
        <v>82</v>
      </c>
      <c r="C8" s="42">
        <v>6</v>
      </c>
      <c r="D8" s="34">
        <v>3</v>
      </c>
      <c r="E8" s="34">
        <v>3</v>
      </c>
      <c r="F8" s="34">
        <f t="shared" ref="F8" si="4">(C8*D8*E8)</f>
        <v>54</v>
      </c>
      <c r="G8" s="35" t="str">
        <f>LOOKUP(F8,Sheet2!$A$23:$A$29,Sheet2!$B$23:$B$29)</f>
        <v>aandacht vereist</v>
      </c>
      <c r="H8" s="43" t="s">
        <v>87</v>
      </c>
      <c r="I8" s="34">
        <v>0.1</v>
      </c>
      <c r="J8" s="34">
        <v>0.2</v>
      </c>
      <c r="K8" s="34">
        <v>1</v>
      </c>
      <c r="L8" s="42">
        <f t="shared" ref="L8" si="5">(I8*J8*K8)</f>
        <v>2.0000000000000004E-2</v>
      </c>
      <c r="M8" s="35" t="str">
        <f>LOOKUP(L8,Sheet2!$A$23:$A$29,Sheet2!$B$23:$B$29)</f>
        <v>aanvaardbaar risico</v>
      </c>
    </row>
    <row r="9" spans="1:13" ht="61.5" customHeight="1" x14ac:dyDescent="0.3">
      <c r="A9" s="32" t="s">
        <v>59</v>
      </c>
      <c r="B9" s="33" t="s">
        <v>73</v>
      </c>
      <c r="C9" s="34">
        <v>0.1</v>
      </c>
      <c r="D9" s="34">
        <v>0.2</v>
      </c>
      <c r="E9" s="34">
        <v>40</v>
      </c>
      <c r="F9" s="34">
        <f t="shared" ref="F9" si="6">(C9*D9*E9)</f>
        <v>0.80000000000000016</v>
      </c>
      <c r="G9" s="35" t="s">
        <v>25</v>
      </c>
      <c r="H9" s="36" t="s">
        <v>74</v>
      </c>
      <c r="I9" s="34">
        <v>0.1</v>
      </c>
      <c r="J9" s="34">
        <v>0.2</v>
      </c>
      <c r="K9" s="34">
        <v>40</v>
      </c>
      <c r="L9" s="34">
        <f>(I9*J9*K9)</f>
        <v>0.80000000000000016</v>
      </c>
      <c r="M9" s="35" t="str">
        <f>LOOKUP(L9,Sheet2!$A$23:$A$29,Sheet2!$B$23:$B$29)</f>
        <v>aanvaardbaar risico</v>
      </c>
    </row>
    <row r="10" spans="1:13" s="31" customFormat="1" x14ac:dyDescent="0.3">
      <c r="A10" s="44" t="s">
        <v>54</v>
      </c>
      <c r="B10" s="38"/>
      <c r="C10" s="39"/>
      <c r="D10" s="39"/>
      <c r="E10" s="39"/>
      <c r="F10" s="39"/>
      <c r="G10" s="39"/>
      <c r="H10" s="39"/>
      <c r="I10" s="39"/>
      <c r="J10" s="39"/>
      <c r="K10" s="39"/>
      <c r="L10" s="39"/>
      <c r="M10" s="39"/>
    </row>
    <row r="11" spans="1:13" ht="124.8" customHeight="1" x14ac:dyDescent="0.3">
      <c r="A11" s="32" t="s">
        <v>60</v>
      </c>
      <c r="B11" s="33" t="s">
        <v>76</v>
      </c>
      <c r="C11" s="34">
        <v>1</v>
      </c>
      <c r="D11" s="34">
        <v>1</v>
      </c>
      <c r="E11" s="34">
        <v>1</v>
      </c>
      <c r="F11" s="34">
        <f t="shared" ref="F11:F12" si="7">(C11*D11*E11)</f>
        <v>1</v>
      </c>
      <c r="G11" s="35" t="str">
        <f>LOOKUP(F11,Sheet2!$A$23:$A$29,Sheet2!$B$23:$B$29)</f>
        <v>aanvaardbaar risico</v>
      </c>
      <c r="H11" s="45" t="s">
        <v>95</v>
      </c>
      <c r="I11" s="34">
        <v>0.1</v>
      </c>
      <c r="J11" s="34">
        <v>0.2</v>
      </c>
      <c r="K11" s="34">
        <v>1</v>
      </c>
      <c r="L11" s="34">
        <f t="shared" ref="L11:L12" si="8">(I11*J11*K11)</f>
        <v>2.0000000000000004E-2</v>
      </c>
      <c r="M11" s="35" t="str">
        <f>LOOKUP(L11,Sheet2!$A$23:$A$29,Sheet2!$B$23:$B$29)</f>
        <v>aanvaardbaar risico</v>
      </c>
    </row>
    <row r="12" spans="1:13" ht="90.6" customHeight="1" x14ac:dyDescent="0.3">
      <c r="A12" s="32" t="s">
        <v>61</v>
      </c>
      <c r="B12" s="33" t="s">
        <v>81</v>
      </c>
      <c r="C12" s="34">
        <v>6</v>
      </c>
      <c r="D12" s="34">
        <v>1</v>
      </c>
      <c r="E12" s="34">
        <v>3</v>
      </c>
      <c r="F12" s="34">
        <f t="shared" si="7"/>
        <v>18</v>
      </c>
      <c r="G12" s="35" t="str">
        <f>LOOKUP(F12,Sheet2!$A$23:$A$29,Sheet2!$B$23:$B$29)</f>
        <v>aanvaardbaar risico</v>
      </c>
      <c r="H12" s="36" t="s">
        <v>83</v>
      </c>
      <c r="I12" s="34">
        <v>0.1</v>
      </c>
      <c r="J12" s="34">
        <v>0.2</v>
      </c>
      <c r="K12" s="34">
        <v>1</v>
      </c>
      <c r="L12" s="34">
        <f t="shared" si="8"/>
        <v>2.0000000000000004E-2</v>
      </c>
      <c r="M12" s="35" t="str">
        <f>LOOKUP(L12,Sheet2!$A$23:$A$29,Sheet2!$B$23:$B$29)</f>
        <v>aanvaardbaar risico</v>
      </c>
    </row>
    <row r="13" spans="1:13" s="31" customFormat="1" x14ac:dyDescent="0.3">
      <c r="A13" s="65" t="s">
        <v>69</v>
      </c>
      <c r="B13" s="66"/>
      <c r="C13" s="39"/>
      <c r="D13" s="39"/>
      <c r="E13" s="39"/>
      <c r="F13" s="39"/>
      <c r="G13" s="39"/>
      <c r="H13" s="39"/>
      <c r="I13" s="39"/>
      <c r="J13" s="39"/>
      <c r="K13" s="39"/>
      <c r="L13" s="39"/>
      <c r="M13" s="39"/>
    </row>
    <row r="14" spans="1:13" ht="126" customHeight="1" x14ac:dyDescent="0.3">
      <c r="A14" s="32" t="s">
        <v>62</v>
      </c>
      <c r="B14" s="33" t="s">
        <v>70</v>
      </c>
      <c r="C14" s="34">
        <v>6</v>
      </c>
      <c r="D14" s="34">
        <v>3</v>
      </c>
      <c r="E14" s="34">
        <v>1</v>
      </c>
      <c r="F14" s="34">
        <f>(C14*D14*E14)</f>
        <v>18</v>
      </c>
      <c r="G14" s="35" t="str">
        <f>LOOKUP(F14,Sheet2!$A$23:$A$29,Sheet2!$B$23:$B$29)</f>
        <v>aanvaardbaar risico</v>
      </c>
      <c r="H14" s="46" t="s">
        <v>91</v>
      </c>
      <c r="I14" s="34">
        <v>0.1</v>
      </c>
      <c r="J14" s="34">
        <v>0.2</v>
      </c>
      <c r="K14" s="34">
        <v>1</v>
      </c>
      <c r="L14" s="34">
        <f t="shared" ref="L14" si="9">(I14*J14*K14)</f>
        <v>2.0000000000000004E-2</v>
      </c>
      <c r="M14" s="35" t="str">
        <f>LOOKUP(L14,Sheet2!$A$23:$A$29,Sheet2!$B$23:$B$29)</f>
        <v>aanvaardbaar risico</v>
      </c>
    </row>
    <row r="15" spans="1:13" ht="84.75" customHeight="1" x14ac:dyDescent="0.3">
      <c r="A15" s="32" t="s">
        <v>63</v>
      </c>
      <c r="B15" s="33" t="s">
        <v>92</v>
      </c>
      <c r="C15" s="34">
        <v>6</v>
      </c>
      <c r="D15" s="34">
        <v>3</v>
      </c>
      <c r="E15" s="34">
        <v>1</v>
      </c>
      <c r="F15" s="34">
        <f>(C15*D15*E15)</f>
        <v>18</v>
      </c>
      <c r="G15" s="35" t="str">
        <f>LOOKUP(F15,Sheet2!$A$23:$A$29,Sheet2!$B$23:$B$29)</f>
        <v>aanvaardbaar risico</v>
      </c>
      <c r="H15" s="46" t="s">
        <v>93</v>
      </c>
      <c r="I15" s="34">
        <v>0.1</v>
      </c>
      <c r="J15" s="34">
        <v>0.2</v>
      </c>
      <c r="K15" s="34">
        <v>1</v>
      </c>
      <c r="L15" s="34">
        <f t="shared" ref="L15" si="10">(I15*J15*K15)</f>
        <v>2.0000000000000004E-2</v>
      </c>
      <c r="M15" s="35" t="str">
        <f>LOOKUP(L15,Sheet2!$A$23:$A$29,Sheet2!$B$23:$B$29)</f>
        <v>aanvaardbaar risico</v>
      </c>
    </row>
    <row r="16" spans="1:13" ht="142.19999999999999" customHeight="1" x14ac:dyDescent="0.3">
      <c r="A16" s="32" t="s">
        <v>64</v>
      </c>
      <c r="B16" s="33" t="s">
        <v>72</v>
      </c>
      <c r="C16" s="34">
        <v>6</v>
      </c>
      <c r="D16" s="34">
        <v>3</v>
      </c>
      <c r="E16" s="34">
        <v>3</v>
      </c>
      <c r="F16" s="34">
        <f>(C16*D16*E16)</f>
        <v>54</v>
      </c>
      <c r="G16" s="35" t="str">
        <f>LOOKUP(F16,Sheet2!$A$23:$A$29,Sheet2!$B$23:$B$29)</f>
        <v>aandacht vereist</v>
      </c>
      <c r="H16" s="47" t="s">
        <v>94</v>
      </c>
      <c r="I16" s="34">
        <v>0.1</v>
      </c>
      <c r="J16" s="34">
        <v>0.2</v>
      </c>
      <c r="K16" s="34">
        <v>1</v>
      </c>
      <c r="L16" s="34">
        <f>(I16*J16*K16)</f>
        <v>2.0000000000000004E-2</v>
      </c>
      <c r="M16" s="35" t="str">
        <f>LOOKUP(L16,Sheet2!$A$23:$A$29,Sheet2!$B$23:$B$29)</f>
        <v>aanvaardbaar risico</v>
      </c>
    </row>
    <row r="17" spans="1:13" s="31" customFormat="1" x14ac:dyDescent="0.3">
      <c r="A17" s="44" t="s">
        <v>55</v>
      </c>
      <c r="B17" s="48"/>
      <c r="C17" s="39"/>
      <c r="D17" s="39"/>
      <c r="E17" s="39"/>
      <c r="F17" s="39"/>
      <c r="G17" s="39"/>
      <c r="H17" s="39"/>
      <c r="I17" s="39"/>
      <c r="J17" s="39"/>
      <c r="K17" s="39"/>
      <c r="L17" s="39"/>
      <c r="M17" s="39"/>
    </row>
    <row r="18" spans="1:13" ht="50.25" customHeight="1" x14ac:dyDescent="0.3">
      <c r="A18" s="32" t="s">
        <v>65</v>
      </c>
      <c r="B18" s="49" t="s">
        <v>77</v>
      </c>
      <c r="C18" s="34">
        <v>1</v>
      </c>
      <c r="D18" s="34">
        <v>1</v>
      </c>
      <c r="E18" s="34">
        <v>1</v>
      </c>
      <c r="F18" s="34">
        <f t="shared" si="0"/>
        <v>1</v>
      </c>
      <c r="G18" s="35" t="str">
        <f>LOOKUP(F18,Sheet2!$A$23:$A$29,Sheet2!$B$23:$B$29)</f>
        <v>aanvaardbaar risico</v>
      </c>
      <c r="H18" s="36" t="s">
        <v>78</v>
      </c>
      <c r="I18" s="34">
        <v>0.1</v>
      </c>
      <c r="J18" s="34">
        <v>0.2</v>
      </c>
      <c r="K18" s="34">
        <v>1</v>
      </c>
      <c r="L18" s="34">
        <f t="shared" ref="L18" si="11">(I18*J18*K18)</f>
        <v>2.0000000000000004E-2</v>
      </c>
      <c r="M18" s="35" t="str">
        <f>LOOKUP(L18,Sheet2!$A$23:$A$29,Sheet2!$B$23:$B$29)</f>
        <v>aanvaardbaar risico</v>
      </c>
    </row>
    <row r="19" spans="1:13" ht="73.8" customHeight="1" x14ac:dyDescent="0.3">
      <c r="A19" s="32" t="s">
        <v>66</v>
      </c>
      <c r="B19" s="49" t="s">
        <v>79</v>
      </c>
      <c r="C19" s="34">
        <v>6</v>
      </c>
      <c r="D19" s="34">
        <v>3</v>
      </c>
      <c r="E19" s="34">
        <v>1</v>
      </c>
      <c r="F19" s="34">
        <f t="shared" si="0"/>
        <v>18</v>
      </c>
      <c r="G19" s="35" t="str">
        <f>LOOKUP(F19,Sheet2!$A$23:$A$29,Sheet2!$B$23:$B$29)</f>
        <v>aanvaardbaar risico</v>
      </c>
      <c r="H19" s="36" t="s">
        <v>80</v>
      </c>
      <c r="I19" s="34">
        <v>0.1</v>
      </c>
      <c r="J19" s="34">
        <v>0.2</v>
      </c>
      <c r="K19" s="34">
        <v>1</v>
      </c>
      <c r="L19" s="34">
        <f t="shared" ref="L19:L20" si="12">(I19*J19*K19)</f>
        <v>2.0000000000000004E-2</v>
      </c>
      <c r="M19" s="35" t="str">
        <f>LOOKUP(L19,Sheet2!$A$23:$A$29,Sheet2!$B$23:$B$29)</f>
        <v>aanvaardbaar risico</v>
      </c>
    </row>
    <row r="20" spans="1:13" ht="51.75" customHeight="1" x14ac:dyDescent="0.3">
      <c r="A20" s="32" t="s">
        <v>67</v>
      </c>
      <c r="B20" s="49" t="s">
        <v>84</v>
      </c>
      <c r="C20" s="34">
        <v>1</v>
      </c>
      <c r="D20" s="34">
        <v>1</v>
      </c>
      <c r="E20" s="34">
        <v>1</v>
      </c>
      <c r="F20" s="34">
        <f t="shared" si="0"/>
        <v>1</v>
      </c>
      <c r="G20" s="35" t="str">
        <f>LOOKUP(F20,Sheet2!$A$23:$A$29,Sheet2!$B$23:$B$29)</f>
        <v>aanvaardbaar risico</v>
      </c>
      <c r="H20" s="36" t="s">
        <v>85</v>
      </c>
      <c r="I20" s="34">
        <v>0.1</v>
      </c>
      <c r="J20" s="34">
        <v>0.2</v>
      </c>
      <c r="K20" s="34">
        <v>1</v>
      </c>
      <c r="L20" s="34">
        <f t="shared" si="12"/>
        <v>2.0000000000000004E-2</v>
      </c>
      <c r="M20" s="35" t="str">
        <f>LOOKUP(L20,Sheet2!$A$23:$A$29,Sheet2!$B$23:$B$29)</f>
        <v>aanvaardbaar risico</v>
      </c>
    </row>
    <row r="21" spans="1:13" ht="18.75" customHeight="1" x14ac:dyDescent="0.3"/>
    <row r="22" spans="1:13" ht="15.6" x14ac:dyDescent="0.3">
      <c r="A22" s="53"/>
      <c r="B22" s="54"/>
      <c r="C22" s="54"/>
      <c r="D22" s="55"/>
      <c r="E22" s="55"/>
      <c r="F22" s="55"/>
      <c r="G22" s="56"/>
      <c r="H22" s="55"/>
    </row>
    <row r="23" spans="1:13" ht="15.6" x14ac:dyDescent="0.3">
      <c r="A23" s="53"/>
      <c r="B23" s="54"/>
      <c r="C23" s="54"/>
      <c r="D23" s="55"/>
      <c r="E23" s="55"/>
      <c r="F23" s="55"/>
      <c r="G23" s="56"/>
      <c r="H23" s="55"/>
    </row>
    <row r="24" spans="1:13" ht="15.6" x14ac:dyDescent="0.3">
      <c r="A24" s="53"/>
      <c r="B24" s="54"/>
      <c r="C24" s="54"/>
      <c r="D24" s="55"/>
      <c r="E24" s="55"/>
      <c r="F24" s="55"/>
      <c r="G24" s="56"/>
      <c r="H24" s="55"/>
    </row>
    <row r="25" spans="1:13" ht="15.6" x14ac:dyDescent="0.3">
      <c r="A25" s="53"/>
      <c r="B25" s="54"/>
      <c r="C25" s="54"/>
      <c r="D25" s="55"/>
      <c r="E25" s="55"/>
      <c r="F25" s="55"/>
      <c r="G25" s="56"/>
      <c r="H25" s="55"/>
    </row>
    <row r="26" spans="1:13" ht="15.6" x14ac:dyDescent="0.3">
      <c r="A26" s="53"/>
      <c r="B26" s="54"/>
      <c r="C26" s="54"/>
      <c r="D26" s="55"/>
      <c r="E26" s="55"/>
      <c r="F26" s="55"/>
      <c r="G26" s="56"/>
      <c r="H26" s="55"/>
    </row>
    <row r="27" spans="1:13" ht="15.6" x14ac:dyDescent="0.3">
      <c r="A27" s="53"/>
      <c r="B27" s="54"/>
      <c r="C27" s="54"/>
      <c r="D27" s="55"/>
      <c r="E27" s="55"/>
      <c r="F27" s="55"/>
      <c r="G27" s="56"/>
      <c r="H27" s="55"/>
    </row>
    <row r="28" spans="1:13" ht="26.25" customHeight="1" x14ac:dyDescent="0.3">
      <c r="A28" s="57"/>
      <c r="B28" s="55"/>
      <c r="C28" s="55"/>
      <c r="D28" s="55"/>
      <c r="E28" s="55"/>
      <c r="F28" s="55"/>
      <c r="G28" s="56"/>
      <c r="H28" s="55"/>
    </row>
    <row r="29" spans="1:13" x14ac:dyDescent="0.3">
      <c r="A29" s="57"/>
      <c r="B29" s="55"/>
      <c r="C29" s="55"/>
      <c r="D29" s="55"/>
      <c r="E29" s="55"/>
      <c r="F29" s="55"/>
      <c r="G29" s="56"/>
      <c r="H29" s="55"/>
    </row>
    <row r="30" spans="1:13" ht="37.5" customHeight="1" x14ac:dyDescent="0.3">
      <c r="A30" s="57"/>
      <c r="B30" s="55"/>
      <c r="C30" s="55"/>
      <c r="D30" s="55"/>
      <c r="E30" s="55"/>
      <c r="F30" s="55"/>
      <c r="G30" s="56"/>
      <c r="H30" s="55"/>
    </row>
    <row r="31" spans="1:13" x14ac:dyDescent="0.3">
      <c r="A31" s="57"/>
      <c r="B31" s="55"/>
      <c r="C31" s="55"/>
      <c r="D31" s="55"/>
      <c r="E31" s="55"/>
      <c r="F31" s="55"/>
      <c r="G31" s="56"/>
      <c r="H31" s="55"/>
    </row>
    <row r="32" spans="1:13" x14ac:dyDescent="0.3">
      <c r="A32" s="57"/>
      <c r="B32" s="55"/>
      <c r="C32" s="55"/>
      <c r="D32" s="55"/>
      <c r="E32" s="55"/>
      <c r="F32" s="55"/>
      <c r="G32" s="56"/>
      <c r="H32" s="55"/>
    </row>
    <row r="33" spans="1:8" x14ac:dyDescent="0.3">
      <c r="A33" s="57"/>
      <c r="B33" s="55"/>
      <c r="C33" s="55"/>
      <c r="D33" s="55"/>
      <c r="E33" s="55"/>
      <c r="F33" s="55"/>
      <c r="G33" s="56"/>
      <c r="H33" s="55"/>
    </row>
    <row r="34" spans="1:8" x14ac:dyDescent="0.3">
      <c r="A34" s="57"/>
      <c r="B34" s="55"/>
      <c r="C34" s="55"/>
      <c r="D34" s="55"/>
      <c r="E34" s="55"/>
      <c r="F34" s="55"/>
      <c r="G34" s="56"/>
      <c r="H34" s="55"/>
    </row>
  </sheetData>
  <mergeCells count="5">
    <mergeCell ref="A1:M1"/>
    <mergeCell ref="H2:H3"/>
    <mergeCell ref="B2:B3"/>
    <mergeCell ref="A2:A3"/>
    <mergeCell ref="A13:B13"/>
  </mergeCells>
  <conditionalFormatting sqref="M21">
    <cfRule type="colorScale" priority="398">
      <colorScale>
        <cfvo type="min"/>
        <cfvo type="max"/>
        <color rgb="FFFF7128"/>
        <color rgb="FFFFEF9C"/>
      </colorScale>
    </cfRule>
  </conditionalFormatting>
  <pageMargins left="0.7" right="0.7" top="0.75" bottom="0.75" header="0.3" footer="0.3"/>
  <pageSetup paperSize="8" orientation="landscape" r:id="rId1"/>
  <headerFooter>
    <oddHeader>Page &amp;P of &amp;N</oddHeader>
  </headerFooter>
  <extLst>
    <ext xmlns:x14="http://schemas.microsoft.com/office/spreadsheetml/2009/9/main" uri="{78C0D931-6437-407d-A8EE-F0AAD7539E65}">
      <x14:conditionalFormattings>
        <x14:conditionalFormatting xmlns:xm="http://schemas.microsoft.com/office/excel/2006/main">
          <x14:cfRule type="cellIs" priority="379" operator="equal" id="{E8FC7A2A-1D72-4EA6-A322-E4063CCC31EF}">
            <xm:f>Sheet2!$B$29</xm:f>
            <x14:dxf>
              <fill>
                <patternFill>
                  <bgColor rgb="FFFF0000"/>
                </patternFill>
              </fill>
            </x14:dxf>
          </x14:cfRule>
          <x14:cfRule type="cellIs" priority="380" operator="equal" id="{A4473FFE-3386-4C7A-8F2E-C9EB4F873C17}">
            <xm:f>Sheet2!$B$28</xm:f>
            <x14:dxf>
              <fill>
                <patternFill>
                  <bgColor rgb="FFFF0000"/>
                </patternFill>
              </fill>
            </x14:dxf>
          </x14:cfRule>
          <x14:cfRule type="cellIs" priority="383" stopIfTrue="1" operator="equal" id="{D56D06EC-E975-4B48-AE39-5E8CC90C6B3A}">
            <xm:f>Sheet2!$B$27</xm:f>
            <x14:dxf>
              <fill>
                <patternFill>
                  <bgColor rgb="FFFF0000"/>
                </patternFill>
              </fill>
            </x14:dxf>
          </x14:cfRule>
          <xm:sqref>G8 G18:G20 G11:G12 M11:M12 G5 G14:G16 M5 M14:M16</xm:sqref>
        </x14:conditionalFormatting>
        <x14:conditionalFormatting xmlns:xm="http://schemas.microsoft.com/office/excel/2006/main">
          <x14:cfRule type="cellIs" priority="13" operator="equal" id="{443F0BA2-ADB9-43F3-99F3-6035A8B8266B}">
            <xm:f>Sheet2!$B$29</xm:f>
            <x14:dxf>
              <fill>
                <patternFill>
                  <bgColor rgb="FFFF0000"/>
                </patternFill>
              </fill>
            </x14:dxf>
          </x14:cfRule>
          <x14:cfRule type="cellIs" priority="14" operator="equal" id="{170513C0-0AA9-4C4D-9B40-073204B7B8DC}">
            <xm:f>Sheet2!$B$28</xm:f>
            <x14:dxf>
              <fill>
                <patternFill>
                  <bgColor rgb="FFFF0000"/>
                </patternFill>
              </fill>
            </x14:dxf>
          </x14:cfRule>
          <x14:cfRule type="cellIs" priority="15" stopIfTrue="1" operator="equal" id="{F3F5E672-FB39-40E8-8644-9AAD3C4176D1}">
            <xm:f>Sheet2!$B$27</xm:f>
            <x14:dxf>
              <fill>
                <patternFill>
                  <bgColor rgb="FFFF0000"/>
                </patternFill>
              </fill>
            </x14:dxf>
          </x14:cfRule>
          <xm:sqref>M8 M18:M20</xm:sqref>
        </x14:conditionalFormatting>
        <x14:conditionalFormatting xmlns:xm="http://schemas.microsoft.com/office/excel/2006/main">
          <x14:cfRule type="cellIs" priority="4" operator="equal" id="{F7C35123-9A34-469F-A785-FE630EC3F686}">
            <xm:f>Sheet2!$B$29</xm:f>
            <x14:dxf>
              <fill>
                <patternFill>
                  <bgColor rgb="FFFF0000"/>
                </patternFill>
              </fill>
            </x14:dxf>
          </x14:cfRule>
          <x14:cfRule type="cellIs" priority="5" operator="equal" id="{C30AD0B7-810D-4764-8D19-882C5A50547B}">
            <xm:f>Sheet2!$B$28</xm:f>
            <x14:dxf>
              <fill>
                <patternFill>
                  <bgColor rgb="FFFF0000"/>
                </patternFill>
              </fill>
            </x14:dxf>
          </x14:cfRule>
          <x14:cfRule type="cellIs" priority="6" stopIfTrue="1" operator="equal" id="{7ECBAAAF-3A58-42B4-AE12-A69A0A89281F}">
            <xm:f>Sheet2!$B$27</xm:f>
            <x14:dxf>
              <fill>
                <patternFill>
                  <bgColor rgb="FFFF0000"/>
                </patternFill>
              </fill>
            </x14:dxf>
          </x14:cfRule>
          <xm:sqref>G9 M9</xm:sqref>
        </x14:conditionalFormatting>
        <x14:conditionalFormatting xmlns:xm="http://schemas.microsoft.com/office/excel/2006/main">
          <x14:cfRule type="cellIs" priority="1" operator="equal" id="{895A3C2D-A039-48CF-AD6C-1E9C9A01E693}">
            <xm:f>Sheet2!$B$29</xm:f>
            <x14:dxf>
              <fill>
                <patternFill>
                  <bgColor rgb="FFFF0000"/>
                </patternFill>
              </fill>
            </x14:dxf>
          </x14:cfRule>
          <x14:cfRule type="cellIs" priority="2" operator="equal" id="{228AE306-B7C3-4016-8805-9CFF8997F9E6}">
            <xm:f>Sheet2!$B$28</xm:f>
            <x14:dxf>
              <fill>
                <patternFill>
                  <bgColor rgb="FFFF0000"/>
                </patternFill>
              </fill>
            </x14:dxf>
          </x14:cfRule>
          <x14:cfRule type="cellIs" priority="3" stopIfTrue="1" operator="equal" id="{678DB292-ED53-4687-972F-A892FE12D624}">
            <xm:f>Sheet2!$B$27</xm:f>
            <x14:dxf>
              <fill>
                <patternFill>
                  <bgColor rgb="FFFF0000"/>
                </patternFill>
              </fill>
            </x14:dxf>
          </x14:cfRule>
          <xm:sqref>G6 M6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14:formula1>
            <xm:f>Sheet2!$D$1:$D$5</xm:f>
          </x14:formula1>
          <xm:sqref>G18:G20 M18:M20 M11:M12 G11:G12 M8:M9 G8:G9 G14:G16 M5:M6 M14:M16 G5:G6</xm:sqref>
        </x14:dataValidation>
        <x14:dataValidation type="list" allowBlank="1" showInputMessage="1" showErrorMessage="1">
          <x14:formula1>
            <xm:f>Sheet2!$C$1:$C$6</xm:f>
          </x14:formula1>
          <xm:sqref>E18:E20 K18:K20 E11:E12 K11:K12 E8:E9 K8:K9 K14:K16 E5:E6 E14:E16 K5:K6</xm:sqref>
        </x14:dataValidation>
        <x14:dataValidation type="list" allowBlank="1" showInputMessage="1" showErrorMessage="1">
          <x14:formula1>
            <xm:f>Sheet2!$A$1:$A$7</xm:f>
          </x14:formula1>
          <xm:sqref>D17:E17 D10:E10 D7:F7 I18:I20 I11:I12 I8:I9 D13:E13 I5:I6 I14:I16 C5:C20</xm:sqref>
        </x14:dataValidation>
        <x14:dataValidation type="list" allowBlank="1" showInputMessage="1" showErrorMessage="1">
          <x14:formula1>
            <xm:f>Sheet2!$B$1:$B$7</xm:f>
          </x14:formula1>
          <xm:sqref>D18:D20 J18:J20 D11:D12 J11:J12 D8:D9 J8:J9 J14:J16 D5:D6 D14:D16 J5:J6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workbookViewId="0">
      <selection activeCell="B18" sqref="B18"/>
    </sheetView>
  </sheetViews>
  <sheetFormatPr defaultRowHeight="14.4" x14ac:dyDescent="0.3"/>
  <cols>
    <col min="1" max="1" width="33" customWidth="1"/>
    <col min="2" max="2" width="34.88671875" customWidth="1"/>
    <col min="3" max="3" width="71.33203125" customWidth="1"/>
    <col min="4" max="4" width="41" customWidth="1"/>
  </cols>
  <sheetData>
    <row r="1" spans="1:4" x14ac:dyDescent="0.3">
      <c r="A1" s="1">
        <v>0.1</v>
      </c>
      <c r="B1" s="2">
        <v>0.2</v>
      </c>
      <c r="C1" s="1">
        <v>1</v>
      </c>
      <c r="D1" s="2" t="s">
        <v>21</v>
      </c>
    </row>
    <row r="2" spans="1:4" x14ac:dyDescent="0.3">
      <c r="A2" s="1">
        <v>0.2</v>
      </c>
      <c r="B2" s="1">
        <v>0.5</v>
      </c>
      <c r="C2" s="1">
        <v>3</v>
      </c>
      <c r="D2" s="2" t="s">
        <v>22</v>
      </c>
    </row>
    <row r="3" spans="1:4" x14ac:dyDescent="0.3">
      <c r="A3" s="1">
        <v>0.5</v>
      </c>
      <c r="B3" s="1">
        <v>1</v>
      </c>
      <c r="C3" s="1">
        <v>7</v>
      </c>
      <c r="D3" s="3" t="s">
        <v>23</v>
      </c>
    </row>
    <row r="4" spans="1:4" x14ac:dyDescent="0.3">
      <c r="A4" s="1">
        <v>1</v>
      </c>
      <c r="B4" s="1">
        <v>2</v>
      </c>
      <c r="C4" s="1">
        <v>15</v>
      </c>
      <c r="D4" s="3" t="s">
        <v>24</v>
      </c>
    </row>
    <row r="5" spans="1:4" x14ac:dyDescent="0.3">
      <c r="A5" s="1">
        <v>3</v>
      </c>
      <c r="B5" s="1">
        <v>3</v>
      </c>
      <c r="C5" s="1">
        <v>40</v>
      </c>
      <c r="D5" s="3" t="s">
        <v>25</v>
      </c>
    </row>
    <row r="6" spans="1:4" x14ac:dyDescent="0.3">
      <c r="A6" s="1">
        <v>6</v>
      </c>
      <c r="B6" s="1">
        <v>6</v>
      </c>
      <c r="C6" s="1">
        <v>100</v>
      </c>
    </row>
    <row r="7" spans="1:4" x14ac:dyDescent="0.3">
      <c r="A7" s="1">
        <v>10</v>
      </c>
      <c r="B7" s="1">
        <v>10</v>
      </c>
    </row>
    <row r="12" spans="1:4" ht="15" thickBot="1" x14ac:dyDescent="0.35"/>
    <row r="13" spans="1:4" ht="15" thickBot="1" x14ac:dyDescent="0.35">
      <c r="A13" s="6" t="s">
        <v>47</v>
      </c>
      <c r="B13" s="6" t="s">
        <v>45</v>
      </c>
      <c r="C13" s="6" t="s">
        <v>68</v>
      </c>
      <c r="D13" s="7" t="s">
        <v>46</v>
      </c>
    </row>
    <row r="14" spans="1:4" x14ac:dyDescent="0.3">
      <c r="A14" s="8" t="s">
        <v>8</v>
      </c>
      <c r="B14" s="8" t="s">
        <v>51</v>
      </c>
      <c r="C14" s="8" t="s">
        <v>30</v>
      </c>
      <c r="D14" s="8" t="s">
        <v>16</v>
      </c>
    </row>
    <row r="15" spans="1:4" x14ac:dyDescent="0.3">
      <c r="A15" s="9" t="s">
        <v>35</v>
      </c>
      <c r="B15" s="9" t="s">
        <v>50</v>
      </c>
      <c r="C15" s="9" t="s">
        <v>31</v>
      </c>
      <c r="D15" s="9" t="s">
        <v>17</v>
      </c>
    </row>
    <row r="16" spans="1:4" x14ac:dyDescent="0.3">
      <c r="A16" s="9" t="s">
        <v>36</v>
      </c>
      <c r="B16" s="9" t="s">
        <v>49</v>
      </c>
      <c r="C16" s="9" t="s">
        <v>32</v>
      </c>
      <c r="D16" s="9" t="s">
        <v>18</v>
      </c>
    </row>
    <row r="17" spans="1:4" x14ac:dyDescent="0.3">
      <c r="A17" s="9" t="s">
        <v>37</v>
      </c>
      <c r="B17" s="9" t="s">
        <v>12</v>
      </c>
      <c r="C17" s="9" t="s">
        <v>33</v>
      </c>
      <c r="D17" s="9" t="s">
        <v>19</v>
      </c>
    </row>
    <row r="18" spans="1:4" x14ac:dyDescent="0.3">
      <c r="A18" s="9" t="s">
        <v>9</v>
      </c>
      <c r="B18" s="9" t="s">
        <v>13</v>
      </c>
      <c r="C18" s="9" t="s">
        <v>48</v>
      </c>
      <c r="D18" s="9" t="s">
        <v>20</v>
      </c>
    </row>
    <row r="19" spans="1:4" x14ac:dyDescent="0.3">
      <c r="A19" s="9" t="s">
        <v>10</v>
      </c>
      <c r="B19" s="9" t="s">
        <v>14</v>
      </c>
      <c r="C19" s="9" t="s">
        <v>34</v>
      </c>
      <c r="D19" s="9"/>
    </row>
    <row r="20" spans="1:4" ht="15" thickBot="1" x14ac:dyDescent="0.35">
      <c r="A20" s="10" t="s">
        <v>11</v>
      </c>
      <c r="B20" s="10" t="s">
        <v>15</v>
      </c>
      <c r="C20" s="10"/>
      <c r="D20" s="10"/>
    </row>
    <row r="23" spans="1:4" x14ac:dyDescent="0.3">
      <c r="A23" t="s">
        <v>41</v>
      </c>
      <c r="B23" t="s">
        <v>42</v>
      </c>
    </row>
    <row r="24" spans="1:4" x14ac:dyDescent="0.3">
      <c r="B24" t="s">
        <v>43</v>
      </c>
    </row>
    <row r="25" spans="1:4" x14ac:dyDescent="0.3">
      <c r="A25">
        <v>0</v>
      </c>
      <c r="B25" t="s">
        <v>43</v>
      </c>
    </row>
    <row r="26" spans="1:4" x14ac:dyDescent="0.3">
      <c r="A26">
        <v>20</v>
      </c>
      <c r="B26" t="s">
        <v>38</v>
      </c>
    </row>
    <row r="27" spans="1:4" x14ac:dyDescent="0.3">
      <c r="A27">
        <v>70</v>
      </c>
      <c r="B27" s="4" t="s">
        <v>39</v>
      </c>
    </row>
    <row r="28" spans="1:4" x14ac:dyDescent="0.3">
      <c r="A28">
        <v>200</v>
      </c>
      <c r="B28" s="4" t="s">
        <v>44</v>
      </c>
    </row>
    <row r="29" spans="1:4" x14ac:dyDescent="0.3">
      <c r="A29">
        <v>400</v>
      </c>
      <c r="B29" s="5" t="s">
        <v>40</v>
      </c>
    </row>
  </sheetData>
  <pageMargins left="0.7" right="0.7" top="0.75" bottom="0.75" header="0.3" footer="0.3"/>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Belgian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Pittery Jurgen</dc:creator>
  <cp:lastModifiedBy>Haentjens Kathy</cp:lastModifiedBy>
  <cp:lastPrinted>2018-06-11T12:18:44Z</cp:lastPrinted>
  <dcterms:created xsi:type="dcterms:W3CDTF">2013-03-25T14:30:22Z</dcterms:created>
  <dcterms:modified xsi:type="dcterms:W3CDTF">2022-09-02T11:47:49Z</dcterms:modified>
</cp:coreProperties>
</file>